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norskekirke.sharepoint.com/sites/Lnnsteamet2/Delte dokumenter/Skjema/Skjemaer som er publisert/"/>
    </mc:Choice>
  </mc:AlternateContent>
  <xr:revisionPtr revIDLastSave="58" documentId="8_{BB82F37D-2807-48A1-9D29-B31B70E5F95D}" xr6:coauthVersionLast="47" xr6:coauthVersionMax="47" xr10:uidLastSave="{FEC76CA2-D3A9-4390-9FE4-90DB2926F3B6}"/>
  <bookViews>
    <workbookView xWindow="-25095" yWindow="2115" windowWidth="21600" windowHeight="11295" xr2:uid="{00000000-000D-0000-FFFF-FFFF00000000}"/>
  </bookViews>
  <sheets>
    <sheet name="Ark1" sheetId="1" r:id="rId1"/>
    <sheet name="Ark3" sheetId="3" r:id="rId2"/>
    <sheet name="Ark2" sheetId="2" r:id="rId3"/>
  </sheets>
  <definedNames>
    <definedName name="Bispedømme">'Ark3'!$A$1:$A$14</definedName>
    <definedName name="_xlnm.Print_Area" localSheetId="0">'Ark1'!$A$1:$N$55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5" i="1"/>
  <c r="E46" i="1"/>
  <c r="E42" i="1"/>
  <c r="H10" i="3"/>
  <c r="E44" i="1"/>
  <c r="E43" i="1"/>
  <c r="E41" i="1"/>
  <c r="E40" i="1"/>
  <c r="G6" i="3"/>
  <c r="H7" i="3"/>
  <c r="H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6" i="3"/>
  <c r="H5" i="3"/>
  <c r="H3" i="3"/>
  <c r="D15" i="3"/>
  <c r="E47" i="1" s="1"/>
  <c r="E39" i="1"/>
  <c r="E13" i="3"/>
  <c r="D14" i="3"/>
  <c r="E14" i="3" s="1"/>
  <c r="E4" i="3"/>
  <c r="H4" i="3"/>
  <c r="E5" i="3"/>
  <c r="E6" i="3"/>
  <c r="E7" i="3"/>
  <c r="E8" i="3"/>
  <c r="E9" i="3"/>
  <c r="E15" i="3" l="1"/>
  <c r="E48" i="1"/>
  <c r="E38" i="1"/>
  <c r="E32" i="1"/>
  <c r="E37" i="1"/>
  <c r="E36" i="1"/>
  <c r="E35" i="1"/>
  <c r="E34" i="1"/>
  <c r="E33" i="1"/>
  <c r="E31" i="1"/>
</calcChain>
</file>

<file path=xl/sharedStrings.xml><?xml version="1.0" encoding="utf-8"?>
<sst xmlns="http://schemas.openxmlformats.org/spreadsheetml/2006/main" count="218" uniqueCount="203">
  <si>
    <t>DEN NORSKE KIRKE
DEN NORSKE KYRKJA
NORGGA GIRKU</t>
  </si>
  <si>
    <t>Vikarregning - Den norske kirke</t>
  </si>
  <si>
    <t>Oppdatert august 2025</t>
  </si>
  <si>
    <t>Velg bispedømme</t>
  </si>
  <si>
    <r>
      <t xml:space="preserve">Sendes som </t>
    </r>
    <r>
      <rPr>
        <b/>
        <sz val="16"/>
        <color rgb="FFFF0000"/>
        <rFont val="Arial"/>
        <family val="2"/>
      </rPr>
      <t>Excel-fil</t>
    </r>
    <r>
      <rPr>
        <b/>
        <sz val="16"/>
        <rFont val="Arial"/>
        <family val="2"/>
      </rPr>
      <t xml:space="preserve"> til prostekontoret/oppdragsgiver snarest mulig etter endt vikartjeneste.</t>
    </r>
  </si>
  <si>
    <t>Felter merket med stjerne må fylles inn</t>
  </si>
  <si>
    <t>Etternavn *</t>
  </si>
  <si>
    <t>Fornavn *</t>
  </si>
  <si>
    <t xml:space="preserve">Ansattnummer / Eller personnummer * </t>
  </si>
  <si>
    <t>Privatadresse *</t>
  </si>
  <si>
    <t>Postnr.*</t>
  </si>
  <si>
    <t>Poststed*</t>
  </si>
  <si>
    <t>Bankkonto *</t>
  </si>
  <si>
    <t>E-post adresse privat *</t>
  </si>
  <si>
    <t>E-post adresse jobb</t>
  </si>
  <si>
    <t>Mobilnummer</t>
  </si>
  <si>
    <t>Prosti/koststed *</t>
  </si>
  <si>
    <t>Eventuelt prosjekt</t>
  </si>
  <si>
    <t>Velg prosjekt</t>
  </si>
  <si>
    <t>Er du ordinert prest *</t>
  </si>
  <si>
    <t>Velg verdi</t>
  </si>
  <si>
    <t>Har du er gått av med alderspensjon *</t>
  </si>
  <si>
    <t>Er du ordinert diakon *</t>
  </si>
  <si>
    <t>Fylles ut av vikar:</t>
  </si>
  <si>
    <t>Fylles ut av prost/prostesaksbehandler</t>
  </si>
  <si>
    <t>Vikartjeneste utført</t>
  </si>
  <si>
    <t>Sted - sokn</t>
  </si>
  <si>
    <t>Dato</t>
  </si>
  <si>
    <t>Kommentar</t>
  </si>
  <si>
    <t>Fylles ut av prost</t>
  </si>
  <si>
    <t>Lønnart</t>
  </si>
  <si>
    <t>Beskrivelse</t>
  </si>
  <si>
    <t>Antall</t>
  </si>
  <si>
    <t>Beløp</t>
  </si>
  <si>
    <t>Konto</t>
  </si>
  <si>
    <t>Koststed</t>
  </si>
  <si>
    <t>Prosjekt/aktivitet</t>
  </si>
  <si>
    <t>Merknader</t>
  </si>
  <si>
    <t>Pensjonistlønn pr time.</t>
  </si>
  <si>
    <t>Vigsel</t>
  </si>
  <si>
    <t>Gravferd ved prest eller diakon</t>
  </si>
  <si>
    <t>Gravferd ved andre</t>
  </si>
  <si>
    <t>Gudstjeneste ved prest</t>
  </si>
  <si>
    <t>Gudstjeneste ved andre</t>
  </si>
  <si>
    <t xml:space="preserve">Høytidstillegg per tjeneste </t>
  </si>
  <si>
    <t>Beredskapsuke prest</t>
  </si>
  <si>
    <t xml:space="preserve">Beredskapsutrykning ordinær </t>
  </si>
  <si>
    <t>Beredskapsutrykning forhøyet</t>
  </si>
  <si>
    <t>Beredskapsutrykning helg/høytidsdag</t>
  </si>
  <si>
    <t>Utrykk forhøyet høytid TID</t>
  </si>
  <si>
    <t>Beredskap vakt ukedager</t>
  </si>
  <si>
    <t>Beredskap vakt lør/søn</t>
  </si>
  <si>
    <t>Pålagt overtak vakt ukedag</t>
  </si>
  <si>
    <t>Pålagt overtak vakt lør/søn</t>
  </si>
  <si>
    <t>Reisetid veiledning (35% av salærsats)</t>
  </si>
  <si>
    <t>ABV (70 % av salærsats)</t>
  </si>
  <si>
    <t>2009/ 2010</t>
  </si>
  <si>
    <t xml:space="preserve">Timelønn </t>
  </si>
  <si>
    <t xml:space="preserve">Tolketjenester </t>
  </si>
  <si>
    <t>64 % av enkelttjeneste sats</t>
  </si>
  <si>
    <t>Honorar</t>
  </si>
  <si>
    <t xml:space="preserve">  Sum lønn</t>
  </si>
  <si>
    <t>UNDERSKRIFT</t>
  </si>
  <si>
    <t>Regningsutsteder</t>
  </si>
  <si>
    <t>Attestert av prost/leder</t>
  </si>
  <si>
    <t>Særavtale om godtgjøring for enkelttjenester (vikaravtalen)</t>
  </si>
  <si>
    <t>Særavtale om beredskap 
§6 Kompensasjon</t>
  </si>
  <si>
    <t>Agder og Telemark bispedømme</t>
  </si>
  <si>
    <t xml:space="preserve">
Den norske kirke som utfører vikaroppdrag etter denne avtale:</t>
  </si>
  <si>
    <t>Pensjonist</t>
  </si>
  <si>
    <t>Satsene reguleres 01.09. hvert år med samme prosentsats som rammen for lønnsoppgjøret.</t>
  </si>
  <si>
    <t xml:space="preserve">	OVF-tilskudd - Diakoni    492</t>
  </si>
  <si>
    <t>Bjørgvin bispedømme</t>
  </si>
  <si>
    <t>Gudstjeneste ved prest  </t>
  </si>
  <si>
    <t>AJHS - Anders Jahres humanitære stiftelse  918</t>
  </si>
  <si>
    <t>Borg bispedømme</t>
  </si>
  <si>
    <t>Gudstjeneste ved andre  </t>
  </si>
  <si>
    <t>Beredskapsutrykn ordinær (uke)</t>
  </si>
  <si>
    <t>APP - Hva skjer i kirken?  230</t>
  </si>
  <si>
    <t>Hamar bispedømme</t>
  </si>
  <si>
    <t xml:space="preserve">Begravelse ved prest eller diakon </t>
  </si>
  <si>
    <t>Beredskapsutrykn forhøyet</t>
  </si>
  <si>
    <t>Arbeidsveiledning (ABV)  140</t>
  </si>
  <si>
    <t>Kirkerådet</t>
  </si>
  <si>
    <t>Begravelse ved andre  </t>
  </si>
  <si>
    <t>Utrykning helg/høytidsdag</t>
  </si>
  <si>
    <t>Arendalsuka  222</t>
  </si>
  <si>
    <t>Møre bispedømme</t>
  </si>
  <si>
    <t>Vigsel  </t>
  </si>
  <si>
    <t>Balkan-samtaler  916</t>
  </si>
  <si>
    <t>Nidaros bispedømme</t>
  </si>
  <si>
    <t>Bibelfortellinger tegnspråk  552</t>
  </si>
  <si>
    <t>Nord Hålogaland bispedømme</t>
  </si>
  <si>
    <t xml:space="preserve">Ved vikartjeneste på høytidsdager skal det utbetales høytidstillegg </t>
  </si>
  <si>
    <t>Biskopens tilleggsgavefond  907</t>
  </si>
  <si>
    <t>Oslo bispedømme</t>
  </si>
  <si>
    <t>Utryk forhøyet høtid TID</t>
  </si>
  <si>
    <t>10510</t>
  </si>
  <si>
    <t>Døve boken  556</t>
  </si>
  <si>
    <t>Stavanger bispedømme</t>
  </si>
  <si>
    <t>Satsene gjelder også pensjonister.</t>
  </si>
  <si>
    <t>Døve enhetlig ledelse  558</t>
  </si>
  <si>
    <t>Svalbard</t>
  </si>
  <si>
    <t>Døve kirkelige handlinger  555</t>
  </si>
  <si>
    <t>Sør Hålogaland bispedømme</t>
  </si>
  <si>
    <t>Salærsatsen per 01.01.2025 regeringen.no</t>
  </si>
  <si>
    <t>Døve Møteplassen  554</t>
  </si>
  <si>
    <t>Tunsberg bispedømme</t>
  </si>
  <si>
    <t>Salær ABV (70%av salærsats)</t>
  </si>
  <si>
    <t>Døve Sorg  557</t>
  </si>
  <si>
    <t>ABV Reisetid (35% av salærsats)</t>
  </si>
  <si>
    <t>Døve ungdomskatekisme  559</t>
  </si>
  <si>
    <t>Eierstyring IKT  914</t>
  </si>
  <si>
    <t>ELCJHL - Evangelisk luthersk kirke i Jordan og Det Hellige Land  611</t>
  </si>
  <si>
    <t>Er du ordinert…../Pensjonist</t>
  </si>
  <si>
    <t>Fagsamling  201</t>
  </si>
  <si>
    <t>Ja</t>
  </si>
  <si>
    <t>Felles rekrutteringsprosjekt med ekst. Finansiering  151</t>
  </si>
  <si>
    <t>Nei</t>
  </si>
  <si>
    <t>Fellesmøter døve  540</t>
  </si>
  <si>
    <t>Fremtiden bor hos oss  904</t>
  </si>
  <si>
    <t>Generalforsamling  223</t>
  </si>
  <si>
    <t>Godt liv  903</t>
  </si>
  <si>
    <t>Gravplassforvaltning  590</t>
  </si>
  <si>
    <t>Gudstjeneste andre språk  906</t>
  </si>
  <si>
    <t>Gudstjenesteliv  401</t>
  </si>
  <si>
    <t>HMS- vernetjeneste  305</t>
  </si>
  <si>
    <t>Hovinbyen  905</t>
  </si>
  <si>
    <t>Innsamlede midler / Fundraising  610</t>
  </si>
  <si>
    <t>Integrasjon gravplass - P360 (MVA)  595</t>
  </si>
  <si>
    <t>Integrering  402</t>
  </si>
  <si>
    <t>Jubileum/festival  211</t>
  </si>
  <si>
    <t>Kirkebruksplan  901</t>
  </si>
  <si>
    <t>Kirkelig organisering  601</t>
  </si>
  <si>
    <t>Kirkevalg  350</t>
  </si>
  <si>
    <t>Klagenemda  913</t>
  </si>
  <si>
    <t>Klima, rettferd og miljø  620</t>
  </si>
  <si>
    <t>Kompetanseutvikling  121</t>
  </si>
  <si>
    <t>Konfirmantbrosjyren  910</t>
  </si>
  <si>
    <t>Konfirmantleir  909</t>
  </si>
  <si>
    <t>Kontrollutvalg og forvaltningsrevisjon  915</t>
  </si>
  <si>
    <t>Kvensk kirkeliv  530</t>
  </si>
  <si>
    <t>Leir døve  541</t>
  </si>
  <si>
    <t>Liturgi døve  551</t>
  </si>
  <si>
    <t>Lokal drift Bergen  543</t>
  </si>
  <si>
    <t>Lokal drift Kristiansand  548</t>
  </si>
  <si>
    <t>Lokal drift Møre  547</t>
  </si>
  <si>
    <t>Lokal drift Oslo  545</t>
  </si>
  <si>
    <t>Lokal drift Stavanger  544</t>
  </si>
  <si>
    <t>Lokal drift Tromsø  546</t>
  </si>
  <si>
    <t>Lokal drift Trondheim  542</t>
  </si>
  <si>
    <t>Lokal drift Vestfold og Telemark  549</t>
  </si>
  <si>
    <t>Materiellekspedisjon Kirkerådet  911</t>
  </si>
  <si>
    <t>Materiellutvikling døve  550</t>
  </si>
  <si>
    <t>Mikkelsmesskonferanse  912</t>
  </si>
  <si>
    <t>Nattåpent Paulus  917</t>
  </si>
  <si>
    <t>Nordsamisk koralbok  504</t>
  </si>
  <si>
    <t>Ny Kirkens Hus  602</t>
  </si>
  <si>
    <t>Olavsfest  221</t>
  </si>
  <si>
    <t>Organisasjonsutvikling  301</t>
  </si>
  <si>
    <t>OVF-tilskudd - Administrasjon  491</t>
  </si>
  <si>
    <t>OVF-tilskudd - Andre fellestiltak (inkl SMM)  497</t>
  </si>
  <si>
    <t>OVF-tilskudd - Barn og unge  493</t>
  </si>
  <si>
    <t>OVF-tilskudd - Gudstjenesteliv   494</t>
  </si>
  <si>
    <t>OVF-tilskudd - Internasjonale og økumeniske organisasjoner  498</t>
  </si>
  <si>
    <t>OVF-tilskudd - Kirkemusikk og kultur  495</t>
  </si>
  <si>
    <t>OVF-tilskudd - Samisk kirkeliv  496</t>
  </si>
  <si>
    <t>Personaltiltak  115</t>
  </si>
  <si>
    <t>Personvernombud  320</t>
  </si>
  <si>
    <t>Pilegrim  420</t>
  </si>
  <si>
    <t>Prostemidler  101</t>
  </si>
  <si>
    <t>Prostemøte  105</t>
  </si>
  <si>
    <t>På troen løs  908</t>
  </si>
  <si>
    <t>Påske og pasjon  902</t>
  </si>
  <si>
    <t>Regional etter- og videreutdanning (REU/REVU)  125</t>
  </si>
  <si>
    <t>Rekruttering  150</t>
  </si>
  <si>
    <t>Religionsdialog  411</t>
  </si>
  <si>
    <t>Retreat  111</t>
  </si>
  <si>
    <t>Samisk kirkeliv  501</t>
  </si>
  <si>
    <t>Samisk konfirmasjonsleir  503</t>
  </si>
  <si>
    <t>Samisk menighet - diakon  523</t>
  </si>
  <si>
    <t>Samisk menighet - diverse tiltak  521</t>
  </si>
  <si>
    <t>Samisk menighet - SÅR  520</t>
  </si>
  <si>
    <t>Samisk menighet - trosopplæring  522</t>
  </si>
  <si>
    <t>Samisk Salmesang  502</t>
  </si>
  <si>
    <t>Satsninger  450</t>
  </si>
  <si>
    <t>Sikkerhetsutvalg  919</t>
  </si>
  <si>
    <t>Stiftsdager  200</t>
  </si>
  <si>
    <t>Studiemidler  102</t>
  </si>
  <si>
    <t>Studietur  203</t>
  </si>
  <si>
    <t>Sørsamisk kirkeblad - Daerpies Dierie  529</t>
  </si>
  <si>
    <t>Tiltak funksjonshemmede  404</t>
  </si>
  <si>
    <t>Ungdomsting  430</t>
  </si>
  <si>
    <t>Ungdomsutveksling døve  553</t>
  </si>
  <si>
    <t>Valg-Kommunikasjon  351</t>
  </si>
  <si>
    <t>Valg-Listestøtte  352</t>
  </si>
  <si>
    <t>Valg-Medlemsregister  354</t>
  </si>
  <si>
    <t>Valg-Valgkort  353</t>
  </si>
  <si>
    <t>Veien til preste-/vigslet tjeneste (VTP/VTVT)  160</t>
  </si>
  <si>
    <t>Vennskapskirker  410</t>
  </si>
  <si>
    <t>Åndelig veiledning  112</t>
  </si>
  <si>
    <t>Åpen kirke  403</t>
  </si>
  <si>
    <t>Økonomisk utredning av kostnadstruktur i hele Dnk  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</si>
</sst>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dd/mm/yy;@"/>
    <numFmt numFmtId="167" formatCode="[&lt;=9999]0000;General"/>
    <numFmt numFmtId="168" formatCode="0.0"/>
    <numFmt numFmtId="169" formatCode="[&lt;=99999999]##_ ##_ ##_ ##;\(\+##\)_ ##_ ##_ ##_ ##"/>
  </numFmts>
  <fonts count="35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8"/>
      <name val="Monotype Corsiva"/>
      <family val="4"/>
    </font>
    <font>
      <b/>
      <sz val="2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u/>
      <sz val="16"/>
      <color indexed="12"/>
      <name val="Arial"/>
      <family val="2"/>
    </font>
    <font>
      <b/>
      <sz val="18"/>
      <name val="Calibri"/>
      <family val="2"/>
      <scheme val="minor"/>
    </font>
    <font>
      <sz val="10"/>
      <name val="Arial"/>
      <family val="2"/>
    </font>
    <font>
      <sz val="8"/>
      <color rgb="FF212529"/>
      <name val="Arial"/>
      <family val="2"/>
    </font>
    <font>
      <b/>
      <sz val="13.5"/>
      <color rgb="FF212529"/>
      <name val="Arial"/>
      <family val="2"/>
    </font>
    <font>
      <i/>
      <sz val="12"/>
      <color theme="0" tint="-0.499984740745262"/>
      <name val="Calibri"/>
      <family val="2"/>
      <scheme val="minor"/>
    </font>
    <font>
      <sz val="8"/>
      <color rgb="FF1A1A1A"/>
      <name val="Arial"/>
      <family val="2"/>
    </font>
    <font>
      <sz val="12"/>
      <color theme="1" tint="0.49998474074526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20"/>
      <color theme="10"/>
      <name val="Arial"/>
      <family val="2"/>
    </font>
    <font>
      <u/>
      <sz val="20"/>
      <color indexed="12"/>
      <name val="Arial"/>
      <family val="2"/>
    </font>
    <font>
      <b/>
      <sz val="14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5" xfId="0" applyFont="1" applyBorder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165" fontId="2" fillId="0" borderId="7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5" fillId="0" borderId="0" xfId="0" applyFont="1"/>
    <xf numFmtId="0" fontId="4" fillId="0" borderId="0" xfId="0" applyFont="1"/>
    <xf numFmtId="0" fontId="4" fillId="2" borderId="7" xfId="0" applyFont="1" applyFill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14" fillId="2" borderId="8" xfId="0" applyFont="1" applyFill="1" applyBorder="1"/>
    <xf numFmtId="0" fontId="14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0" xfId="0" applyFont="1" applyProtection="1">
      <protection locked="0"/>
    </xf>
    <xf numFmtId="0" fontId="3" fillId="2" borderId="3" xfId="0" applyFont="1" applyFill="1" applyBorder="1" applyAlignment="1">
      <alignment vertical="top" wrapText="1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1" fillId="0" borderId="0" xfId="0" applyFont="1" applyAlignment="1">
      <alignment vertical="top"/>
    </xf>
    <xf numFmtId="0" fontId="21" fillId="0" borderId="6" xfId="0" applyFont="1" applyBorder="1" applyAlignment="1">
      <alignment vertical="top"/>
    </xf>
    <xf numFmtId="0" fontId="1" fillId="0" borderId="0" xfId="0" applyFont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2" fontId="0" fillId="0" borderId="0" xfId="0" applyNumberFormat="1"/>
    <xf numFmtId="49" fontId="28" fillId="0" borderId="6" xfId="0" applyNumberFormat="1" applyFont="1" applyBorder="1"/>
    <xf numFmtId="49" fontId="29" fillId="0" borderId="0" xfId="0" applyNumberFormat="1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2" fontId="0" fillId="0" borderId="0" xfId="0" applyNumberFormat="1" applyAlignment="1">
      <alignment vertical="center"/>
    </xf>
    <xf numFmtId="168" fontId="0" fillId="0" borderId="0" xfId="0" applyNumberFormat="1"/>
    <xf numFmtId="0" fontId="19" fillId="2" borderId="4" xfId="0" applyFont="1" applyFill="1" applyBorder="1" applyAlignment="1">
      <alignment horizontal="left" vertical="center" wrapText="1"/>
    </xf>
    <xf numFmtId="14" fontId="0" fillId="0" borderId="0" xfId="0" applyNumberFormat="1"/>
    <xf numFmtId="0" fontId="14" fillId="2" borderId="13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3" xfId="0" applyFont="1" applyBorder="1"/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9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top" wrapText="1"/>
    </xf>
    <xf numFmtId="0" fontId="34" fillId="0" borderId="27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164" fontId="25" fillId="2" borderId="2" xfId="0" applyNumberFormat="1" applyFont="1" applyFill="1" applyBorder="1" applyAlignment="1">
      <alignment horizontal="center"/>
    </xf>
    <xf numFmtId="164" fontId="25" fillId="2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horizontal="left"/>
      <protection locked="0"/>
    </xf>
    <xf numFmtId="49" fontId="16" fillId="0" borderId="6" xfId="0" applyNumberFormat="1" applyFont="1" applyBorder="1" applyAlignment="1" applyProtection="1">
      <alignment horizontal="left"/>
      <protection locked="0"/>
    </xf>
    <xf numFmtId="0" fontId="15" fillId="2" borderId="2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4" fillId="2" borderId="19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69" fontId="16" fillId="0" borderId="4" xfId="0" applyNumberFormat="1" applyFont="1" applyBorder="1" applyAlignment="1" applyProtection="1">
      <alignment horizontal="center"/>
      <protection locked="0"/>
    </xf>
    <xf numFmtId="169" fontId="16" fillId="0" borderId="3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19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28" xfId="0" applyNumberFormat="1" applyFont="1" applyBorder="1" applyAlignment="1" applyProtection="1">
      <alignment horizont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49" fontId="7" fillId="0" borderId="7" xfId="0" applyNumberFormat="1" applyFont="1" applyBorder="1" applyAlignment="1" applyProtection="1">
      <alignment horizontal="center"/>
      <protection locked="0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64" fontId="25" fillId="2" borderId="13" xfId="0" applyNumberFormat="1" applyFont="1" applyFill="1" applyBorder="1" applyAlignment="1">
      <alignment horizontal="center"/>
    </xf>
    <xf numFmtId="164" fontId="25" fillId="2" borderId="7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166" fontId="4" fillId="0" borderId="24" xfId="0" applyNumberFormat="1" applyFont="1" applyBorder="1" applyAlignment="1" applyProtection="1">
      <alignment horizontal="center"/>
      <protection locked="0"/>
    </xf>
    <xf numFmtId="166" fontId="4" fillId="0" borderId="25" xfId="0" applyNumberFormat="1" applyFont="1" applyBorder="1" applyAlignment="1" applyProtection="1">
      <alignment horizontal="center"/>
      <protection locked="0"/>
    </xf>
    <xf numFmtId="164" fontId="27" fillId="2" borderId="2" xfId="0" applyNumberFormat="1" applyFont="1" applyFill="1" applyBorder="1" applyAlignment="1">
      <alignment horizontal="center" wrapText="1"/>
    </xf>
    <xf numFmtId="164" fontId="27" fillId="2" borderId="3" xfId="0" applyNumberFormat="1" applyFont="1" applyFill="1" applyBorder="1" applyAlignment="1">
      <alignment horizontal="center" wrapText="1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49" fontId="32" fillId="0" borderId="19" xfId="1" applyNumberFormat="1" applyFont="1" applyBorder="1" applyAlignment="1" applyProtection="1">
      <alignment horizontal="left" vertical="center"/>
      <protection locked="0"/>
    </xf>
    <xf numFmtId="49" fontId="31" fillId="0" borderId="23" xfId="1" applyNumberFormat="1" applyFont="1" applyBorder="1" applyAlignment="1" applyProtection="1">
      <alignment horizontal="left" vertical="center"/>
      <protection locked="0"/>
    </xf>
    <xf numFmtId="49" fontId="32" fillId="0" borderId="1" xfId="1" applyNumberFormat="1" applyFont="1" applyBorder="1" applyAlignment="1" applyProtection="1">
      <alignment horizontal="left" vertical="center"/>
      <protection locked="0"/>
    </xf>
    <xf numFmtId="49" fontId="31" fillId="0" borderId="1" xfId="1" applyNumberFormat="1" applyFont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 vertical="center" wrapText="1"/>
    </xf>
    <xf numFmtId="167" fontId="16" fillId="0" borderId="5" xfId="0" applyNumberFormat="1" applyFont="1" applyBorder="1" applyAlignment="1" applyProtection="1">
      <alignment horizontal="left"/>
      <protection locked="0"/>
    </xf>
    <xf numFmtId="167" fontId="16" fillId="0" borderId="14" xfId="0" applyNumberFormat="1" applyFont="1" applyBorder="1" applyAlignment="1" applyProtection="1">
      <alignment horizontal="left"/>
      <protection locked="0"/>
    </xf>
    <xf numFmtId="0" fontId="15" fillId="2" borderId="1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3">
    <cellStyle name="Hyperkobling" xfId="1" builtinId="8" customBuiltin="1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</xdr:rowOff>
    </xdr:from>
    <xdr:to>
      <xdr:col>1</xdr:col>
      <xdr:colOff>676275</xdr:colOff>
      <xdr:row>2</xdr:row>
      <xdr:rowOff>133586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"/>
          <a:ext cx="920750" cy="97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P59"/>
  <sheetViews>
    <sheetView tabSelected="1" zoomScaleNormal="100" zoomScaleSheetLayoutView="75" zoomScalePageLayoutView="78" workbookViewId="0">
      <selection activeCell="A4" sqref="A4:N4"/>
    </sheetView>
  </sheetViews>
  <sheetFormatPr defaultColWidth="11.42578125" defaultRowHeight="12.75"/>
  <cols>
    <col min="1" max="1" width="8.42578125" customWidth="1"/>
    <col min="2" max="2" width="14.5703125" customWidth="1"/>
    <col min="3" max="3" width="26.140625" customWidth="1"/>
    <col min="4" max="4" width="9.140625" customWidth="1"/>
    <col min="5" max="5" width="13.42578125" customWidth="1"/>
    <col min="6" max="6" width="14.140625" customWidth="1"/>
    <col min="7" max="7" width="9" customWidth="1"/>
    <col min="8" max="8" width="5.42578125" customWidth="1"/>
    <col min="9" max="9" width="14.140625" customWidth="1"/>
    <col min="10" max="10" width="17.85546875" customWidth="1"/>
    <col min="11" max="11" width="13.140625" customWidth="1"/>
    <col min="12" max="12" width="9.7109375" customWidth="1"/>
    <col min="13" max="13" width="5.140625" customWidth="1"/>
    <col min="14" max="14" width="17.140625" customWidth="1"/>
  </cols>
  <sheetData>
    <row r="1" spans="1:16" ht="37.5" customHeight="1">
      <c r="A1" s="40"/>
      <c r="B1" s="40"/>
      <c r="C1" s="120" t="s">
        <v>0</v>
      </c>
      <c r="D1" s="120"/>
      <c r="E1" s="120"/>
      <c r="F1" s="159" t="s">
        <v>1</v>
      </c>
      <c r="G1" s="159"/>
      <c r="H1" s="159"/>
      <c r="I1" s="159"/>
      <c r="J1" s="159"/>
      <c r="K1" s="159"/>
      <c r="L1" s="159"/>
      <c r="M1" s="159"/>
      <c r="N1" s="159"/>
    </row>
    <row r="2" spans="1:16" ht="28.5" customHeight="1">
      <c r="A2" s="38"/>
      <c r="B2" s="38"/>
      <c r="C2" s="120"/>
      <c r="D2" s="120"/>
      <c r="E2" s="120"/>
      <c r="F2" s="68" t="s">
        <v>2</v>
      </c>
      <c r="G2" s="69"/>
      <c r="H2" s="69"/>
      <c r="I2" s="69"/>
      <c r="J2" s="69"/>
      <c r="K2" s="69"/>
      <c r="L2" s="69"/>
      <c r="M2" s="69"/>
      <c r="N2" s="69"/>
    </row>
    <row r="3" spans="1:16" ht="26.25" customHeight="1">
      <c r="A3" s="39"/>
      <c r="B3" s="39"/>
      <c r="C3" s="121"/>
      <c r="D3" s="121"/>
      <c r="E3" s="121"/>
      <c r="F3" s="96" t="s">
        <v>3</v>
      </c>
      <c r="G3" s="97"/>
      <c r="H3" s="97"/>
      <c r="I3" s="97"/>
      <c r="J3" s="97"/>
      <c r="K3" s="97"/>
      <c r="L3" s="97"/>
      <c r="M3" s="97"/>
      <c r="N3" s="98"/>
    </row>
    <row r="4" spans="1:16" s="9" customFormat="1" ht="27" customHeight="1">
      <c r="A4" s="128" t="s">
        <v>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  <c r="O4" s="10"/>
      <c r="P4" s="10"/>
    </row>
    <row r="5" spans="1:16" ht="21.75" customHeight="1">
      <c r="A5" s="125" t="s">
        <v>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</row>
    <row r="6" spans="1:16" ht="15">
      <c r="A6" s="101" t="s">
        <v>6</v>
      </c>
      <c r="B6" s="102"/>
      <c r="C6" s="102"/>
      <c r="D6" s="102"/>
      <c r="E6" s="103"/>
      <c r="F6" s="101" t="s">
        <v>7</v>
      </c>
      <c r="G6" s="102"/>
      <c r="H6" s="102"/>
      <c r="I6" s="102"/>
      <c r="J6" s="134" t="s">
        <v>8</v>
      </c>
      <c r="K6" s="135"/>
      <c r="L6" s="135"/>
      <c r="M6" s="135"/>
      <c r="N6" s="136"/>
    </row>
    <row r="7" spans="1:16" s="5" customFormat="1" ht="32.25" customHeight="1">
      <c r="A7" s="151"/>
      <c r="B7" s="152"/>
      <c r="C7" s="152"/>
      <c r="D7" s="152"/>
      <c r="E7" s="153"/>
      <c r="F7" s="190"/>
      <c r="G7" s="191"/>
      <c r="H7" s="191"/>
      <c r="I7" s="192"/>
      <c r="J7" s="131"/>
      <c r="K7" s="132"/>
      <c r="L7" s="132"/>
      <c r="M7" s="132"/>
      <c r="N7" s="133"/>
    </row>
    <row r="8" spans="1:16" ht="15">
      <c r="A8" s="101" t="s">
        <v>9</v>
      </c>
      <c r="B8" s="102"/>
      <c r="C8" s="102"/>
      <c r="D8" s="102"/>
      <c r="E8" s="102"/>
      <c r="F8" s="102"/>
      <c r="G8" s="102"/>
      <c r="H8" s="102"/>
      <c r="I8" s="103"/>
      <c r="J8" s="182" t="s">
        <v>10</v>
      </c>
      <c r="K8" s="183"/>
      <c r="L8" s="182" t="s">
        <v>11</v>
      </c>
      <c r="M8" s="184"/>
      <c r="N8" s="183"/>
    </row>
    <row r="9" spans="1:16" s="21" customFormat="1" ht="32.25" customHeight="1">
      <c r="A9" s="104"/>
      <c r="B9" s="105"/>
      <c r="C9" s="105"/>
      <c r="D9" s="105"/>
      <c r="E9" s="105"/>
      <c r="F9" s="106"/>
      <c r="G9" s="106"/>
      <c r="H9" s="106"/>
      <c r="I9" s="107"/>
      <c r="J9" s="186"/>
      <c r="K9" s="187"/>
      <c r="L9" s="104"/>
      <c r="M9" s="105"/>
      <c r="N9" s="119"/>
      <c r="O9" s="33"/>
    </row>
    <row r="10" spans="1:16" s="10" customFormat="1" ht="23.25" customHeight="1">
      <c r="A10" s="101" t="s">
        <v>12</v>
      </c>
      <c r="B10" s="102"/>
      <c r="C10" s="102"/>
      <c r="D10" s="102"/>
      <c r="E10" s="102"/>
      <c r="F10" s="188" t="s">
        <v>13</v>
      </c>
      <c r="G10" s="189"/>
      <c r="H10" s="189"/>
      <c r="I10" s="189"/>
      <c r="J10" s="85" t="s">
        <v>14</v>
      </c>
      <c r="K10" s="86"/>
      <c r="L10" s="108" t="s">
        <v>15</v>
      </c>
      <c r="M10" s="108"/>
      <c r="N10" s="109"/>
    </row>
    <row r="11" spans="1:16" s="21" customFormat="1" ht="32.25" customHeight="1">
      <c r="A11" s="99"/>
      <c r="B11" s="100"/>
      <c r="C11" s="100"/>
      <c r="D11" s="100"/>
      <c r="E11" s="100"/>
      <c r="F11" s="173"/>
      <c r="G11" s="174"/>
      <c r="H11" s="174"/>
      <c r="I11" s="174"/>
      <c r="J11" s="175"/>
      <c r="K11" s="176"/>
      <c r="L11" s="117"/>
      <c r="M11" s="117"/>
      <c r="N11" s="118"/>
    </row>
    <row r="12" spans="1:16" s="10" customFormat="1" ht="15">
      <c r="A12" s="101" t="s">
        <v>16</v>
      </c>
      <c r="B12" s="102"/>
      <c r="C12" s="102"/>
      <c r="D12" s="102"/>
      <c r="E12" s="103"/>
      <c r="F12" s="75" t="s">
        <v>17</v>
      </c>
      <c r="G12" s="76"/>
      <c r="H12" s="76"/>
      <c r="I12" s="76"/>
      <c r="J12" s="76"/>
      <c r="K12" s="76"/>
      <c r="L12" s="77"/>
      <c r="M12" s="77"/>
      <c r="N12" s="78"/>
    </row>
    <row r="13" spans="1:16" s="17" customFormat="1" ht="25.5" customHeight="1">
      <c r="A13" s="160"/>
      <c r="B13" s="161"/>
      <c r="C13" s="161"/>
      <c r="D13" s="161"/>
      <c r="E13" s="162"/>
      <c r="F13" s="193" t="s">
        <v>18</v>
      </c>
      <c r="G13" s="194"/>
      <c r="H13" s="194"/>
      <c r="I13" s="194"/>
      <c r="J13" s="194"/>
      <c r="K13" s="194"/>
      <c r="L13" s="194"/>
      <c r="M13" s="194"/>
      <c r="N13" s="195"/>
    </row>
    <row r="14" spans="1:16" s="11" customFormat="1" ht="41.25" customHeight="1">
      <c r="A14" s="177" t="s">
        <v>19</v>
      </c>
      <c r="B14" s="178"/>
      <c r="C14" s="178"/>
      <c r="D14" s="185"/>
      <c r="E14" s="45" t="s">
        <v>20</v>
      </c>
      <c r="F14" s="177" t="s">
        <v>21</v>
      </c>
      <c r="G14" s="178"/>
      <c r="H14" s="178"/>
      <c r="I14" s="178"/>
      <c r="J14" s="178"/>
      <c r="K14" s="178"/>
      <c r="L14" s="144" t="s">
        <v>20</v>
      </c>
      <c r="M14" s="145"/>
      <c r="N14" s="34"/>
      <c r="O14" s="19"/>
    </row>
    <row r="15" spans="1:16" s="11" customFormat="1" ht="41.25" customHeight="1">
      <c r="A15" s="177" t="s">
        <v>22</v>
      </c>
      <c r="B15" s="178"/>
      <c r="C15" s="178"/>
      <c r="D15" s="55"/>
      <c r="E15" s="45" t="s">
        <v>20</v>
      </c>
      <c r="F15" s="55"/>
      <c r="G15" s="55"/>
      <c r="H15" s="55"/>
      <c r="I15" s="55"/>
      <c r="J15" s="55"/>
      <c r="K15" s="65"/>
      <c r="L15" s="66"/>
      <c r="M15" s="66"/>
      <c r="N15" s="67"/>
      <c r="O15" s="19"/>
    </row>
    <row r="16" spans="1:16" s="11" customFormat="1" ht="40.5" customHeight="1">
      <c r="A16" s="170" t="s">
        <v>23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46" t="s">
        <v>24</v>
      </c>
      <c r="L16" s="146"/>
      <c r="M16" s="146"/>
      <c r="N16" s="146"/>
    </row>
    <row r="17" spans="1:14" s="11" customFormat="1" ht="15.75">
      <c r="A17" s="196" t="s">
        <v>25</v>
      </c>
      <c r="B17" s="197"/>
      <c r="C17" s="197"/>
      <c r="D17" s="197"/>
      <c r="E17" s="198"/>
      <c r="F17" s="179" t="s">
        <v>26</v>
      </c>
      <c r="G17" s="180"/>
      <c r="H17" s="180"/>
      <c r="I17" s="181"/>
      <c r="J17" s="12" t="s">
        <v>27</v>
      </c>
      <c r="K17" s="167" t="s">
        <v>28</v>
      </c>
      <c r="L17" s="168"/>
      <c r="M17" s="168"/>
      <c r="N17" s="169"/>
    </row>
    <row r="18" spans="1:14" s="4" customFormat="1" ht="27.6" customHeight="1">
      <c r="A18" s="122"/>
      <c r="B18" s="123"/>
      <c r="C18" s="123"/>
      <c r="D18" s="123"/>
      <c r="E18" s="124"/>
      <c r="F18" s="82"/>
      <c r="G18" s="83"/>
      <c r="H18" s="83"/>
      <c r="I18" s="84"/>
      <c r="J18" s="35"/>
      <c r="K18" s="79"/>
      <c r="L18" s="80"/>
      <c r="M18" s="80"/>
      <c r="N18" s="81"/>
    </row>
    <row r="19" spans="1:14" s="4" customFormat="1" ht="27.6" customHeight="1">
      <c r="A19" s="122"/>
      <c r="B19" s="123"/>
      <c r="C19" s="123"/>
      <c r="D19" s="123"/>
      <c r="E19" s="124"/>
      <c r="F19" s="82"/>
      <c r="G19" s="83"/>
      <c r="H19" s="83"/>
      <c r="I19" s="84"/>
      <c r="J19" s="35"/>
      <c r="K19" s="79"/>
      <c r="L19" s="80"/>
      <c r="M19" s="80"/>
      <c r="N19" s="81"/>
    </row>
    <row r="20" spans="1:14" s="4" customFormat="1" ht="27.6" customHeight="1">
      <c r="A20" s="122"/>
      <c r="B20" s="123"/>
      <c r="C20" s="123"/>
      <c r="D20" s="123"/>
      <c r="E20" s="124"/>
      <c r="F20" s="82"/>
      <c r="G20" s="83"/>
      <c r="H20" s="83"/>
      <c r="I20" s="84"/>
      <c r="J20" s="35"/>
      <c r="K20" s="79"/>
      <c r="L20" s="80"/>
      <c r="M20" s="80"/>
      <c r="N20" s="81"/>
    </row>
    <row r="21" spans="1:14" s="4" customFormat="1" ht="27.6" customHeight="1">
      <c r="A21" s="122"/>
      <c r="B21" s="123"/>
      <c r="C21" s="123"/>
      <c r="D21" s="123"/>
      <c r="E21" s="124"/>
      <c r="F21" s="82"/>
      <c r="G21" s="83"/>
      <c r="H21" s="83"/>
      <c r="I21" s="84"/>
      <c r="J21" s="35"/>
      <c r="K21" s="79"/>
      <c r="L21" s="80"/>
      <c r="M21" s="80"/>
      <c r="N21" s="81"/>
    </row>
    <row r="22" spans="1:14" s="4" customFormat="1" ht="27.6" customHeight="1">
      <c r="A22" s="122"/>
      <c r="B22" s="123"/>
      <c r="C22" s="123"/>
      <c r="D22" s="123"/>
      <c r="E22" s="124"/>
      <c r="F22" s="82"/>
      <c r="G22" s="83"/>
      <c r="H22" s="83"/>
      <c r="I22" s="84"/>
      <c r="J22" s="36"/>
      <c r="K22" s="79"/>
      <c r="L22" s="80"/>
      <c r="M22" s="80"/>
      <c r="N22" s="81"/>
    </row>
    <row r="23" spans="1:14" s="4" customFormat="1" ht="27.6" customHeight="1">
      <c r="A23" s="122"/>
      <c r="B23" s="123"/>
      <c r="C23" s="123"/>
      <c r="D23" s="123"/>
      <c r="E23" s="124"/>
      <c r="F23" s="82"/>
      <c r="G23" s="83"/>
      <c r="H23" s="83"/>
      <c r="I23" s="84"/>
      <c r="J23" s="36"/>
      <c r="K23" s="79"/>
      <c r="L23" s="80"/>
      <c r="M23" s="80"/>
      <c r="N23" s="81"/>
    </row>
    <row r="24" spans="1:14" s="4" customFormat="1" ht="27.6" customHeight="1">
      <c r="A24" s="122"/>
      <c r="B24" s="123"/>
      <c r="C24" s="123"/>
      <c r="D24" s="123"/>
      <c r="E24" s="124"/>
      <c r="F24" s="82"/>
      <c r="G24" s="83"/>
      <c r="H24" s="83"/>
      <c r="I24" s="84"/>
      <c r="J24" s="36"/>
      <c r="K24" s="79"/>
      <c r="L24" s="80"/>
      <c r="M24" s="80"/>
      <c r="N24" s="81"/>
    </row>
    <row r="25" spans="1:14" s="4" customFormat="1" ht="27.6" customHeight="1">
      <c r="A25" s="122"/>
      <c r="B25" s="123"/>
      <c r="C25" s="123"/>
      <c r="D25" s="123"/>
      <c r="E25" s="124"/>
      <c r="F25" s="82"/>
      <c r="G25" s="83"/>
      <c r="H25" s="83"/>
      <c r="I25" s="84"/>
      <c r="J25" s="36"/>
      <c r="K25" s="79"/>
      <c r="L25" s="80"/>
      <c r="M25" s="80"/>
      <c r="N25" s="81"/>
    </row>
    <row r="26" spans="1:14" s="4" customFormat="1" ht="27.6" customHeight="1">
      <c r="A26" s="122"/>
      <c r="B26" s="123"/>
      <c r="C26" s="123"/>
      <c r="D26" s="123"/>
      <c r="E26" s="124"/>
      <c r="F26" s="82"/>
      <c r="G26" s="83"/>
      <c r="H26" s="83"/>
      <c r="I26" s="84"/>
      <c r="J26" s="36"/>
      <c r="K26" s="79"/>
      <c r="L26" s="80"/>
      <c r="M26" s="80"/>
      <c r="N26" s="81"/>
    </row>
    <row r="27" spans="1:14" s="4" customFormat="1" ht="27.6" customHeight="1">
      <c r="A27" s="156"/>
      <c r="B27" s="157"/>
      <c r="C27" s="157"/>
      <c r="D27" s="157"/>
      <c r="E27" s="158"/>
      <c r="F27" s="90"/>
      <c r="G27" s="91"/>
      <c r="H27" s="91"/>
      <c r="I27" s="92"/>
      <c r="J27" s="37"/>
      <c r="K27" s="112"/>
      <c r="L27" s="113"/>
      <c r="M27" s="113"/>
      <c r="N27" s="114"/>
    </row>
    <row r="28" spans="1:14" s="11" customFormat="1" ht="15.75" customHeight="1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9"/>
    </row>
    <row r="29" spans="1:14" s="10" customFormat="1" ht="23.25">
      <c r="A29" s="166" t="s">
        <v>29</v>
      </c>
      <c r="B29" s="163"/>
      <c r="C29" s="163"/>
      <c r="D29" s="163"/>
      <c r="E29" s="165"/>
      <c r="F29" s="165"/>
      <c r="G29" s="163"/>
      <c r="H29" s="163"/>
      <c r="I29" s="163"/>
      <c r="J29" s="163"/>
      <c r="K29" s="163"/>
      <c r="L29" s="163"/>
      <c r="M29" s="163"/>
      <c r="N29" s="164"/>
    </row>
    <row r="30" spans="1:14" s="10" customFormat="1" ht="18" customHeight="1">
      <c r="A30" s="26" t="s">
        <v>30</v>
      </c>
      <c r="B30" s="75" t="s">
        <v>31</v>
      </c>
      <c r="C30" s="172"/>
      <c r="D30" s="57" t="s">
        <v>32</v>
      </c>
      <c r="E30" s="110" t="s">
        <v>33</v>
      </c>
      <c r="F30" s="111"/>
      <c r="G30" s="154" t="s">
        <v>34</v>
      </c>
      <c r="H30" s="155"/>
      <c r="I30" s="22" t="s">
        <v>35</v>
      </c>
      <c r="J30" s="23" t="s">
        <v>36</v>
      </c>
      <c r="K30" s="52"/>
      <c r="L30" s="24" t="s">
        <v>37</v>
      </c>
      <c r="M30" s="24"/>
      <c r="N30" s="25"/>
    </row>
    <row r="31" spans="1:14" s="16" customFormat="1" ht="30" customHeight="1">
      <c r="A31" s="13">
        <v>2011</v>
      </c>
      <c r="B31" s="115" t="s">
        <v>38</v>
      </c>
      <c r="C31" s="116"/>
      <c r="D31" s="6"/>
      <c r="E31" s="137">
        <f>D31*'Ark3'!D11</f>
        <v>0</v>
      </c>
      <c r="F31" s="138"/>
      <c r="G31" s="139"/>
      <c r="H31" s="109"/>
      <c r="I31" s="27"/>
      <c r="J31" s="28"/>
      <c r="K31" s="72"/>
      <c r="L31" s="73"/>
      <c r="M31" s="73"/>
      <c r="N31" s="74"/>
    </row>
    <row r="32" spans="1:14" s="16" customFormat="1" ht="30" customHeight="1">
      <c r="A32" s="13">
        <v>1611</v>
      </c>
      <c r="B32" s="115" t="s">
        <v>39</v>
      </c>
      <c r="C32" s="116"/>
      <c r="D32" s="6"/>
      <c r="E32" s="70">
        <f>D32*'Ark3'!D7</f>
        <v>0</v>
      </c>
      <c r="F32" s="71"/>
      <c r="G32" s="139"/>
      <c r="H32" s="109"/>
      <c r="I32" s="29"/>
      <c r="J32" s="30"/>
      <c r="K32" s="72"/>
      <c r="L32" s="73"/>
      <c r="M32" s="73"/>
      <c r="N32" s="74"/>
    </row>
    <row r="33" spans="1:14" s="16" customFormat="1" ht="30" customHeight="1">
      <c r="A33" s="13">
        <v>1612</v>
      </c>
      <c r="B33" s="115" t="s">
        <v>40</v>
      </c>
      <c r="C33" s="116"/>
      <c r="D33" s="6"/>
      <c r="E33" s="70">
        <f>D33*'Ark3'!D5</f>
        <v>0</v>
      </c>
      <c r="F33" s="71"/>
      <c r="G33" s="139"/>
      <c r="H33" s="109"/>
      <c r="I33" s="27"/>
      <c r="J33" s="30"/>
      <c r="K33" s="72"/>
      <c r="L33" s="73"/>
      <c r="M33" s="73"/>
      <c r="N33" s="74"/>
    </row>
    <row r="34" spans="1:14" s="16" customFormat="1" ht="30" customHeight="1">
      <c r="A34" s="13">
        <v>1613</v>
      </c>
      <c r="B34" s="115" t="s">
        <v>41</v>
      </c>
      <c r="C34" s="116"/>
      <c r="D34" s="6"/>
      <c r="E34" s="70">
        <f>D34*'Ark3'!D6</f>
        <v>0</v>
      </c>
      <c r="F34" s="71"/>
      <c r="G34" s="139"/>
      <c r="H34" s="109"/>
      <c r="I34" s="27"/>
      <c r="J34" s="30"/>
      <c r="K34" s="72"/>
      <c r="L34" s="73"/>
      <c r="M34" s="73"/>
      <c r="N34" s="74"/>
    </row>
    <row r="35" spans="1:14" s="16" customFormat="1" ht="30" customHeight="1">
      <c r="A35" s="13">
        <v>1614</v>
      </c>
      <c r="B35" s="115" t="s">
        <v>42</v>
      </c>
      <c r="C35" s="116"/>
      <c r="D35" s="6"/>
      <c r="E35" s="70">
        <f>D35*'Ark3'!D3</f>
        <v>0</v>
      </c>
      <c r="F35" s="71"/>
      <c r="G35" s="139"/>
      <c r="H35" s="109"/>
      <c r="I35" s="27"/>
      <c r="J35" s="28"/>
      <c r="K35" s="72"/>
      <c r="L35" s="73"/>
      <c r="M35" s="73"/>
      <c r="N35" s="74"/>
    </row>
    <row r="36" spans="1:14" s="16" customFormat="1" ht="30" customHeight="1">
      <c r="A36" s="13">
        <v>1615</v>
      </c>
      <c r="B36" s="115" t="s">
        <v>43</v>
      </c>
      <c r="C36" s="116"/>
      <c r="D36" s="6"/>
      <c r="E36" s="70">
        <f>D36*'Ark3'!D4</f>
        <v>0</v>
      </c>
      <c r="F36" s="71"/>
      <c r="G36" s="139"/>
      <c r="H36" s="109"/>
      <c r="I36" s="27"/>
      <c r="J36" s="28"/>
      <c r="K36" s="72"/>
      <c r="L36" s="73"/>
      <c r="M36" s="73"/>
      <c r="N36" s="74"/>
    </row>
    <row r="37" spans="1:14" s="16" customFormat="1" ht="30" customHeight="1">
      <c r="A37" s="13">
        <v>1629</v>
      </c>
      <c r="B37" s="115" t="s">
        <v>44</v>
      </c>
      <c r="C37" s="116"/>
      <c r="D37" s="7"/>
      <c r="E37" s="70">
        <f>D37*'Ark3'!D9</f>
        <v>0</v>
      </c>
      <c r="F37" s="71"/>
      <c r="G37" s="50"/>
      <c r="H37" s="51"/>
      <c r="I37" s="27"/>
      <c r="J37" s="28"/>
      <c r="K37" s="72"/>
      <c r="L37" s="73"/>
      <c r="M37" s="73"/>
      <c r="N37" s="74"/>
    </row>
    <row r="38" spans="1:14" s="16" customFormat="1" ht="30" customHeight="1">
      <c r="A38" s="13">
        <v>1624</v>
      </c>
      <c r="B38" s="115" t="s">
        <v>45</v>
      </c>
      <c r="C38" s="116"/>
      <c r="D38" s="6"/>
      <c r="E38" s="70">
        <f>D38*'Ark3'!G3</f>
        <v>0</v>
      </c>
      <c r="F38" s="71"/>
      <c r="G38" s="50"/>
      <c r="H38" s="51"/>
      <c r="I38" s="27"/>
      <c r="J38" s="28"/>
      <c r="K38" s="72"/>
      <c r="L38" s="73"/>
      <c r="M38" s="73"/>
      <c r="N38" s="74"/>
    </row>
    <row r="39" spans="1:14" s="16" customFormat="1" ht="30" customHeight="1">
      <c r="A39" s="13">
        <v>1661</v>
      </c>
      <c r="B39" s="115" t="s">
        <v>46</v>
      </c>
      <c r="C39" s="78"/>
      <c r="D39" s="6"/>
      <c r="E39" s="70">
        <f>D39*'Ark3'!G4</f>
        <v>0</v>
      </c>
      <c r="F39" s="71"/>
      <c r="G39" s="50"/>
      <c r="H39" s="51"/>
      <c r="I39" s="27"/>
      <c r="J39" s="28"/>
      <c r="K39" s="72"/>
      <c r="L39" s="73"/>
      <c r="M39" s="73"/>
      <c r="N39" s="74"/>
    </row>
    <row r="40" spans="1:14" s="16" customFormat="1" ht="30" customHeight="1">
      <c r="A40" s="13">
        <v>1662</v>
      </c>
      <c r="B40" s="115" t="s">
        <v>47</v>
      </c>
      <c r="C40" s="78"/>
      <c r="D40" s="6"/>
      <c r="E40" s="70">
        <f>D40*'Ark3'!G5</f>
        <v>0</v>
      </c>
      <c r="F40" s="71"/>
      <c r="G40" s="50"/>
      <c r="H40" s="51"/>
      <c r="I40" s="27"/>
      <c r="J40" s="28"/>
      <c r="K40" s="72"/>
      <c r="L40" s="73"/>
      <c r="M40" s="73"/>
      <c r="N40" s="74"/>
    </row>
    <row r="41" spans="1:14" s="16" customFormat="1" ht="30" customHeight="1">
      <c r="A41" s="13">
        <v>1663</v>
      </c>
      <c r="B41" s="115" t="s">
        <v>48</v>
      </c>
      <c r="C41" s="78"/>
      <c r="D41" s="6"/>
      <c r="E41" s="70">
        <f>D41*'Ark3'!G6</f>
        <v>0</v>
      </c>
      <c r="F41" s="71"/>
      <c r="G41" s="50"/>
      <c r="H41" s="51"/>
      <c r="I41" s="27"/>
      <c r="J41" s="28"/>
      <c r="K41" s="72"/>
      <c r="L41" s="73"/>
      <c r="M41" s="73"/>
      <c r="N41" s="74"/>
    </row>
    <row r="42" spans="1:14" s="16" customFormat="1" ht="30" customHeight="1">
      <c r="A42" s="13">
        <v>1664</v>
      </c>
      <c r="B42" s="115" t="s">
        <v>49</v>
      </c>
      <c r="C42" s="78"/>
      <c r="D42" s="6"/>
      <c r="E42" s="70">
        <f>D42*'Ark3'!G10</f>
        <v>0</v>
      </c>
      <c r="F42" s="71"/>
      <c r="G42" s="50"/>
      <c r="H42" s="51"/>
      <c r="I42" s="27"/>
      <c r="J42" s="28"/>
      <c r="K42" s="72"/>
      <c r="L42" s="73"/>
      <c r="M42" s="73"/>
      <c r="N42" s="74"/>
    </row>
    <row r="43" spans="1:14" s="16" customFormat="1" ht="30" customHeight="1">
      <c r="A43" s="13">
        <v>1665</v>
      </c>
      <c r="B43" s="115" t="s">
        <v>50</v>
      </c>
      <c r="C43" s="78"/>
      <c r="D43" s="6"/>
      <c r="E43" s="70">
        <f>D43*'Ark3'!G8</f>
        <v>0</v>
      </c>
      <c r="F43" s="71"/>
      <c r="G43" s="50"/>
      <c r="H43" s="51"/>
      <c r="I43" s="27"/>
      <c r="J43" s="28"/>
      <c r="K43" s="72"/>
      <c r="L43" s="73"/>
      <c r="M43" s="73"/>
      <c r="N43" s="74"/>
    </row>
    <row r="44" spans="1:14" s="16" customFormat="1" ht="30" customHeight="1">
      <c r="A44" s="13">
        <v>1666</v>
      </c>
      <c r="B44" s="115" t="s">
        <v>51</v>
      </c>
      <c r="C44" s="78"/>
      <c r="D44" s="6"/>
      <c r="E44" s="70">
        <f>D44*'Ark3'!G7</f>
        <v>0</v>
      </c>
      <c r="F44" s="71"/>
      <c r="G44" s="50"/>
      <c r="H44" s="51"/>
      <c r="I44" s="28"/>
      <c r="J44" s="28"/>
      <c r="K44" s="72"/>
      <c r="L44" s="73"/>
      <c r="M44" s="73"/>
      <c r="N44" s="74"/>
    </row>
    <row r="45" spans="1:14" s="16" customFormat="1" ht="30" customHeight="1">
      <c r="A45" s="13">
        <v>1667</v>
      </c>
      <c r="B45" s="115" t="s">
        <v>52</v>
      </c>
      <c r="C45" s="78"/>
      <c r="D45" s="6"/>
      <c r="E45" s="70">
        <f>D45*'Ark3'!G11</f>
        <v>0</v>
      </c>
      <c r="F45" s="71"/>
      <c r="G45" s="50"/>
      <c r="H45" s="51"/>
      <c r="I45" s="27"/>
      <c r="J45" s="28"/>
      <c r="K45" s="72"/>
      <c r="L45" s="73"/>
      <c r="M45" s="73"/>
      <c r="N45" s="74"/>
    </row>
    <row r="46" spans="1:14" s="16" customFormat="1" ht="30" customHeight="1">
      <c r="A46" s="13">
        <v>1668</v>
      </c>
      <c r="B46" s="115" t="s">
        <v>53</v>
      </c>
      <c r="C46" s="78"/>
      <c r="D46" s="6"/>
      <c r="E46" s="70">
        <f>D46*'Ark3'!G12</f>
        <v>0</v>
      </c>
      <c r="F46" s="71"/>
      <c r="G46" s="50"/>
      <c r="H46" s="51"/>
      <c r="I46" s="27"/>
      <c r="J46" s="28"/>
      <c r="K46" s="72"/>
      <c r="L46" s="73"/>
      <c r="M46" s="73"/>
      <c r="N46" s="74"/>
    </row>
    <row r="47" spans="1:14" s="16" customFormat="1" ht="30" customHeight="1">
      <c r="A47" s="13">
        <v>2027</v>
      </c>
      <c r="B47" s="115" t="s">
        <v>54</v>
      </c>
      <c r="C47" s="116"/>
      <c r="D47" s="6"/>
      <c r="E47" s="70">
        <f>D47*'Ark3'!D15</f>
        <v>0</v>
      </c>
      <c r="F47" s="71"/>
      <c r="G47" s="139"/>
      <c r="H47" s="109"/>
      <c r="I47" s="27"/>
      <c r="J47" s="28">
        <v>140</v>
      </c>
      <c r="K47" s="72"/>
      <c r="L47" s="73"/>
      <c r="M47" s="73"/>
      <c r="N47" s="74"/>
    </row>
    <row r="48" spans="1:14" s="16" customFormat="1" ht="30" customHeight="1">
      <c r="A48" s="13">
        <v>2018</v>
      </c>
      <c r="B48" s="115" t="s">
        <v>55</v>
      </c>
      <c r="C48" s="116"/>
      <c r="D48" s="6"/>
      <c r="E48" s="70">
        <f>D48*'Ark3'!D14</f>
        <v>0</v>
      </c>
      <c r="F48" s="71"/>
      <c r="G48" s="139"/>
      <c r="H48" s="109"/>
      <c r="I48" s="27"/>
      <c r="J48" s="28">
        <v>140</v>
      </c>
      <c r="K48" s="72"/>
      <c r="L48" s="73"/>
      <c r="M48" s="73"/>
      <c r="N48" s="74"/>
    </row>
    <row r="49" spans="1:16" s="16" customFormat="1" ht="33" customHeight="1">
      <c r="A49" s="64" t="s">
        <v>56</v>
      </c>
      <c r="B49" s="115" t="s">
        <v>57</v>
      </c>
      <c r="C49" s="116"/>
      <c r="D49" s="6"/>
      <c r="E49" s="140"/>
      <c r="F49" s="141"/>
      <c r="G49" s="139"/>
      <c r="H49" s="109"/>
      <c r="I49" s="27"/>
      <c r="J49" s="28"/>
      <c r="K49" s="72"/>
      <c r="L49" s="73"/>
      <c r="M49" s="73"/>
      <c r="N49" s="74"/>
    </row>
    <row r="50" spans="1:16" s="16" customFormat="1" ht="30" customHeight="1">
      <c r="A50" s="13">
        <v>1622</v>
      </c>
      <c r="B50" s="115" t="s">
        <v>58</v>
      </c>
      <c r="C50" s="116"/>
      <c r="D50" s="7"/>
      <c r="E50" s="149" t="s">
        <v>59</v>
      </c>
      <c r="F50" s="150"/>
      <c r="G50" s="50"/>
      <c r="H50" s="51"/>
      <c r="I50" s="27"/>
      <c r="J50" s="28"/>
      <c r="K50" s="72"/>
      <c r="L50" s="73"/>
      <c r="M50" s="73"/>
      <c r="N50" s="74"/>
    </row>
    <row r="51" spans="1:16" s="16" customFormat="1" ht="30" customHeight="1">
      <c r="A51" s="13">
        <v>1750</v>
      </c>
      <c r="B51" s="115" t="s">
        <v>60</v>
      </c>
      <c r="C51" s="116"/>
      <c r="D51" s="7"/>
      <c r="E51" s="140"/>
      <c r="F51" s="141"/>
      <c r="G51" s="139"/>
      <c r="H51" s="109"/>
      <c r="I51" s="27"/>
      <c r="J51" s="28"/>
      <c r="K51" s="72"/>
      <c r="L51" s="73"/>
      <c r="M51" s="73"/>
      <c r="N51" s="74"/>
    </row>
    <row r="52" spans="1:16" ht="30" customHeight="1">
      <c r="A52" s="50" t="s">
        <v>61</v>
      </c>
      <c r="B52" s="14"/>
      <c r="C52" s="15"/>
      <c r="D52" s="18"/>
      <c r="E52" s="142"/>
      <c r="F52" s="143"/>
      <c r="G52" s="139"/>
      <c r="H52" s="109"/>
      <c r="I52" s="31"/>
      <c r="J52" s="32"/>
      <c r="K52" s="72"/>
      <c r="L52" s="73"/>
      <c r="M52" s="73"/>
      <c r="N52" s="74"/>
    </row>
    <row r="53" spans="1:16" s="16" customFormat="1" ht="15.75" customHeight="1">
      <c r="A53" s="134" t="s">
        <v>62</v>
      </c>
      <c r="B53" s="135"/>
      <c r="C53" s="135"/>
      <c r="D53" s="135"/>
      <c r="E53" s="135"/>
      <c r="F53" s="135"/>
      <c r="G53" s="135"/>
      <c r="H53" s="136"/>
      <c r="I53" s="134" t="s">
        <v>62</v>
      </c>
      <c r="J53" s="135"/>
      <c r="K53" s="135"/>
      <c r="L53" s="135"/>
      <c r="M53" s="135"/>
      <c r="N53" s="136"/>
    </row>
    <row r="54" spans="1:16" s="16" customFormat="1" ht="15.75" customHeight="1">
      <c r="A54" s="134" t="s">
        <v>27</v>
      </c>
      <c r="B54" s="136"/>
      <c r="C54" s="101" t="s">
        <v>63</v>
      </c>
      <c r="D54" s="102"/>
      <c r="E54" s="102"/>
      <c r="F54" s="102"/>
      <c r="G54" s="102"/>
      <c r="H54" s="103"/>
      <c r="I54" s="134" t="s">
        <v>27</v>
      </c>
      <c r="J54" s="136"/>
      <c r="K54" s="101" t="s">
        <v>64</v>
      </c>
      <c r="L54" s="102"/>
      <c r="M54" s="102"/>
      <c r="N54" s="103"/>
    </row>
    <row r="55" spans="1:16" s="16" customFormat="1" ht="39.75" customHeight="1">
      <c r="A55" s="147"/>
      <c r="B55" s="148"/>
      <c r="C55" s="93"/>
      <c r="D55" s="94"/>
      <c r="E55" s="94"/>
      <c r="F55" s="94"/>
      <c r="G55" s="94"/>
      <c r="H55" s="95"/>
      <c r="I55" s="147"/>
      <c r="J55" s="148"/>
      <c r="K55" s="93"/>
      <c r="L55" s="94"/>
      <c r="M55" s="94"/>
      <c r="N55" s="95"/>
    </row>
    <row r="56" spans="1:16" ht="18" customHeight="1"/>
    <row r="57" spans="1:16" s="10" customFormat="1" ht="30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6" s="10" customFormat="1" ht="30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 s="8"/>
      <c r="P58" s="8"/>
    </row>
    <row r="59" spans="1:16" ht="30" customHeight="1">
      <c r="O59" s="20"/>
      <c r="P59" s="20"/>
    </row>
  </sheetData>
  <mergeCells count="162">
    <mergeCell ref="J8:K8"/>
    <mergeCell ref="L8:N8"/>
    <mergeCell ref="A14:D14"/>
    <mergeCell ref="J9:K9"/>
    <mergeCell ref="F10:I10"/>
    <mergeCell ref="F6:I6"/>
    <mergeCell ref="F7:I7"/>
    <mergeCell ref="F13:N13"/>
    <mergeCell ref="A17:E17"/>
    <mergeCell ref="B45:C45"/>
    <mergeCell ref="B46:C46"/>
    <mergeCell ref="F11:I11"/>
    <mergeCell ref="J11:K11"/>
    <mergeCell ref="F14:K14"/>
    <mergeCell ref="K21:N21"/>
    <mergeCell ref="K18:N18"/>
    <mergeCell ref="K35:N35"/>
    <mergeCell ref="K32:N32"/>
    <mergeCell ref="A15:C15"/>
    <mergeCell ref="B44:C44"/>
    <mergeCell ref="E41:F41"/>
    <mergeCell ref="E44:F44"/>
    <mergeCell ref="B43:C43"/>
    <mergeCell ref="E43:F43"/>
    <mergeCell ref="F17:I17"/>
    <mergeCell ref="F22:I22"/>
    <mergeCell ref="F20:I20"/>
    <mergeCell ref="A20:E20"/>
    <mergeCell ref="A18:E18"/>
    <mergeCell ref="A21:E21"/>
    <mergeCell ref="G31:H31"/>
    <mergeCell ref="B30:C30"/>
    <mergeCell ref="A22:E22"/>
    <mergeCell ref="B36:C36"/>
    <mergeCell ref="K19:N19"/>
    <mergeCell ref="E38:F38"/>
    <mergeCell ref="B41:C41"/>
    <mergeCell ref="A23:E23"/>
    <mergeCell ref="K24:N24"/>
    <mergeCell ref="K20:N20"/>
    <mergeCell ref="E34:F34"/>
    <mergeCell ref="G36:H36"/>
    <mergeCell ref="F1:N1"/>
    <mergeCell ref="A8:I8"/>
    <mergeCell ref="K47:N47"/>
    <mergeCell ref="G34:H34"/>
    <mergeCell ref="E33:F33"/>
    <mergeCell ref="B35:C35"/>
    <mergeCell ref="K33:N33"/>
    <mergeCell ref="B33:C33"/>
    <mergeCell ref="B34:C34"/>
    <mergeCell ref="A13:E13"/>
    <mergeCell ref="G47:H47"/>
    <mergeCell ref="K36:N36"/>
    <mergeCell ref="E35:F35"/>
    <mergeCell ref="K34:N34"/>
    <mergeCell ref="K26:N26"/>
    <mergeCell ref="K29:N29"/>
    <mergeCell ref="F29:J29"/>
    <mergeCell ref="B31:C31"/>
    <mergeCell ref="A29:E29"/>
    <mergeCell ref="A24:E24"/>
    <mergeCell ref="K41:N41"/>
    <mergeCell ref="K17:N17"/>
    <mergeCell ref="B40:C40"/>
    <mergeCell ref="A16:J16"/>
    <mergeCell ref="I54:J54"/>
    <mergeCell ref="K54:N54"/>
    <mergeCell ref="L14:M14"/>
    <mergeCell ref="K16:N16"/>
    <mergeCell ref="A6:E6"/>
    <mergeCell ref="K25:N25"/>
    <mergeCell ref="A55:B55"/>
    <mergeCell ref="C54:H54"/>
    <mergeCell ref="E50:F50"/>
    <mergeCell ref="F25:I25"/>
    <mergeCell ref="A7:E7"/>
    <mergeCell ref="F21:I21"/>
    <mergeCell ref="G35:H35"/>
    <mergeCell ref="G30:H30"/>
    <mergeCell ref="B39:C39"/>
    <mergeCell ref="G33:H33"/>
    <mergeCell ref="B47:C47"/>
    <mergeCell ref="A26:E26"/>
    <mergeCell ref="C55:H55"/>
    <mergeCell ref="I55:J55"/>
    <mergeCell ref="A27:E27"/>
    <mergeCell ref="A10:E10"/>
    <mergeCell ref="B38:C38"/>
    <mergeCell ref="E47:F47"/>
    <mergeCell ref="K50:N50"/>
    <mergeCell ref="A54:B54"/>
    <mergeCell ref="E31:F31"/>
    <mergeCell ref="K48:N48"/>
    <mergeCell ref="G52:H52"/>
    <mergeCell ref="G49:H49"/>
    <mergeCell ref="G51:H51"/>
    <mergeCell ref="B50:C50"/>
    <mergeCell ref="E49:F49"/>
    <mergeCell ref="I53:N53"/>
    <mergeCell ref="B48:C48"/>
    <mergeCell ref="G48:H48"/>
    <mergeCell ref="E52:F52"/>
    <mergeCell ref="E48:F48"/>
    <mergeCell ref="K51:N51"/>
    <mergeCell ref="K52:N52"/>
    <mergeCell ref="A53:H53"/>
    <mergeCell ref="B49:C49"/>
    <mergeCell ref="E51:F51"/>
    <mergeCell ref="B51:C51"/>
    <mergeCell ref="K49:N49"/>
    <mergeCell ref="G32:H32"/>
    <mergeCell ref="K39:N39"/>
    <mergeCell ref="K31:N31"/>
    <mergeCell ref="K55:N55"/>
    <mergeCell ref="F3:N3"/>
    <mergeCell ref="A11:E11"/>
    <mergeCell ref="A12:E12"/>
    <mergeCell ref="E36:F36"/>
    <mergeCell ref="A9:I9"/>
    <mergeCell ref="L10:N10"/>
    <mergeCell ref="E30:F30"/>
    <mergeCell ref="E32:F32"/>
    <mergeCell ref="K27:N27"/>
    <mergeCell ref="K38:N38"/>
    <mergeCell ref="B37:C37"/>
    <mergeCell ref="E37:F37"/>
    <mergeCell ref="K37:N37"/>
    <mergeCell ref="L11:N11"/>
    <mergeCell ref="L9:N9"/>
    <mergeCell ref="F26:I26"/>
    <mergeCell ref="F19:I19"/>
    <mergeCell ref="C1:E3"/>
    <mergeCell ref="A25:E25"/>
    <mergeCell ref="A5:N5"/>
    <mergeCell ref="A4:N4"/>
    <mergeCell ref="J7:N7"/>
    <mergeCell ref="J6:N6"/>
    <mergeCell ref="F2:N2"/>
    <mergeCell ref="E42:F42"/>
    <mergeCell ref="E45:F45"/>
    <mergeCell ref="E46:F46"/>
    <mergeCell ref="K44:N44"/>
    <mergeCell ref="K40:N40"/>
    <mergeCell ref="K42:N42"/>
    <mergeCell ref="K45:N45"/>
    <mergeCell ref="K46:N46"/>
    <mergeCell ref="K43:N43"/>
    <mergeCell ref="F12:N12"/>
    <mergeCell ref="K22:N22"/>
    <mergeCell ref="F23:I23"/>
    <mergeCell ref="E40:F40"/>
    <mergeCell ref="J10:K10"/>
    <mergeCell ref="A28:N28"/>
    <mergeCell ref="K23:N23"/>
    <mergeCell ref="F27:I27"/>
    <mergeCell ref="E39:F39"/>
    <mergeCell ref="F24:I24"/>
    <mergeCell ref="A19:E19"/>
    <mergeCell ref="F18:I18"/>
    <mergeCell ref="B42:C42"/>
    <mergeCell ref="B32:C32"/>
  </mergeCells>
  <phoneticPr fontId="0" type="noConversion"/>
  <dataValidations count="2">
    <dataValidation type="list" allowBlank="1" showInputMessage="1" showErrorMessage="1" sqref="F3" xr:uid="{00000000-0002-0000-0000-000000000000}">
      <formula1>Bispedømme</formula1>
    </dataValidation>
    <dataValidation allowBlank="1" showInputMessage="1" showErrorMessage="1" sqref="E47:F48" xr:uid="{8D81D5BE-0FB3-43C4-BE1C-241211832E65}"/>
  </dataValidations>
  <pageMargins left="0.23622047244094491" right="3.937007874015748E-2" top="0.55118110236220474" bottom="0.55118110236220474" header="0.11811023622047245" footer="0.11811023622047245"/>
  <pageSetup paperSize="9" scale="5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F550A8-706A-4BF9-A452-D1CB95A03D95}">
          <x14:formula1>
            <xm:f>'Ark3'!$I$1:$I$103</xm:f>
          </x14:formula1>
          <xm:sqref>F13:N13</xm:sqref>
        </x14:dataValidation>
        <x14:dataValidation type="list" allowBlank="1" showInputMessage="1" showErrorMessage="1" xr:uid="{81362E4D-31E0-4A1B-9643-A5DDFAE0C4BE}">
          <x14:formula1>
            <xm:f>'Ark3'!$B$18:$B$20</xm:f>
          </x14:formula1>
          <xm:sqref>E14:E15 L14:M14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topLeftCell="B1" workbookViewId="0">
      <selection activeCell="D8" sqref="D8"/>
    </sheetView>
  </sheetViews>
  <sheetFormatPr defaultColWidth="11.42578125" defaultRowHeight="12.75"/>
  <cols>
    <col min="1" max="1" width="40.140625" bestFit="1" customWidth="1"/>
    <col min="2" max="2" width="4.28515625" customWidth="1"/>
    <col min="3" max="3" width="48" customWidth="1"/>
    <col min="4" max="4" width="10.42578125" bestFit="1" customWidth="1"/>
    <col min="5" max="5" width="13.42578125" style="47" customWidth="1"/>
    <col min="6" max="6" width="40.7109375" customWidth="1"/>
    <col min="7" max="7" width="9.140625" bestFit="1" customWidth="1"/>
    <col min="8" max="8" width="8.85546875" bestFit="1" customWidth="1"/>
    <col min="9" max="9" width="60.140625" bestFit="1" customWidth="1"/>
  </cols>
  <sheetData>
    <row r="1" spans="1:9" ht="34.5">
      <c r="A1" s="2" t="s">
        <v>3</v>
      </c>
      <c r="B1" s="1"/>
      <c r="C1" s="42" t="s">
        <v>65</v>
      </c>
      <c r="F1" s="42" t="s">
        <v>66</v>
      </c>
      <c r="I1" s="48" t="s">
        <v>18</v>
      </c>
    </row>
    <row r="2" spans="1:9" ht="39.75" customHeight="1">
      <c r="A2" s="2" t="s">
        <v>67</v>
      </c>
      <c r="B2" s="1"/>
      <c r="C2" s="46" t="s">
        <v>68</v>
      </c>
      <c r="D2" s="56">
        <v>45870</v>
      </c>
      <c r="E2" s="53" t="s">
        <v>69</v>
      </c>
      <c r="F2" s="43" t="s">
        <v>70</v>
      </c>
      <c r="H2" s="47" t="s">
        <v>69</v>
      </c>
      <c r="I2" s="49" t="s">
        <v>71</v>
      </c>
    </row>
    <row r="3" spans="1:9" ht="21">
      <c r="A3" s="2" t="s">
        <v>72</v>
      </c>
      <c r="B3" s="1"/>
      <c r="C3" s="41" t="s">
        <v>73</v>
      </c>
      <c r="D3">
        <v>4140</v>
      </c>
      <c r="E3" s="47">
        <f>D3/D$11</f>
        <v>16.046511627906977</v>
      </c>
      <c r="F3" s="58" t="s">
        <v>45</v>
      </c>
      <c r="G3" s="59">
        <v>4550</v>
      </c>
      <c r="H3" s="47">
        <f>G3/D$11</f>
        <v>17.635658914728683</v>
      </c>
      <c r="I3" s="49" t="s">
        <v>74</v>
      </c>
    </row>
    <row r="4" spans="1:9" ht="21">
      <c r="A4" s="2" t="s">
        <v>75</v>
      </c>
      <c r="B4" s="1"/>
      <c r="C4" s="41" t="s">
        <v>76</v>
      </c>
      <c r="D4">
        <v>3320</v>
      </c>
      <c r="E4" s="47">
        <f t="shared" ref="E4:E9" si="0">D4/D$11</f>
        <v>12.868217054263566</v>
      </c>
      <c r="F4" s="58" t="s">
        <v>77</v>
      </c>
      <c r="G4" s="60">
        <v>4304</v>
      </c>
      <c r="H4" s="47">
        <f>G4/D$11</f>
        <v>16.68217054263566</v>
      </c>
      <c r="I4" s="49" t="s">
        <v>78</v>
      </c>
    </row>
    <row r="5" spans="1:9" ht="21">
      <c r="A5" s="2" t="s">
        <v>79</v>
      </c>
      <c r="B5" s="1"/>
      <c r="C5" s="41" t="s">
        <v>80</v>
      </c>
      <c r="D5">
        <v>3270</v>
      </c>
      <c r="E5" s="47">
        <f t="shared" si="0"/>
        <v>12.674418604651162</v>
      </c>
      <c r="F5" s="58" t="s">
        <v>81</v>
      </c>
      <c r="G5" s="60">
        <v>6206</v>
      </c>
      <c r="H5" s="47">
        <f>G5/D$11</f>
        <v>24.054263565891471</v>
      </c>
      <c r="I5" s="49" t="s">
        <v>82</v>
      </c>
    </row>
    <row r="6" spans="1:9" ht="21">
      <c r="A6" s="2" t="s">
        <v>83</v>
      </c>
      <c r="B6" s="1"/>
      <c r="C6" s="41" t="s">
        <v>84</v>
      </c>
      <c r="D6">
        <v>2945</v>
      </c>
      <c r="E6" s="47">
        <f t="shared" si="0"/>
        <v>11.414728682170542</v>
      </c>
      <c r="F6" s="58" t="s">
        <v>85</v>
      </c>
      <c r="G6" s="60">
        <f>G4*2</f>
        <v>8608</v>
      </c>
      <c r="H6" s="47">
        <f>G6/D$11</f>
        <v>33.36434108527132</v>
      </c>
      <c r="I6" s="49" t="s">
        <v>86</v>
      </c>
    </row>
    <row r="7" spans="1:9" ht="21">
      <c r="A7" s="2" t="s">
        <v>87</v>
      </c>
      <c r="B7" s="1"/>
      <c r="C7" s="41" t="s">
        <v>88</v>
      </c>
      <c r="D7">
        <v>3080</v>
      </c>
      <c r="E7" s="47">
        <f t="shared" si="0"/>
        <v>11.937984496124031</v>
      </c>
      <c r="F7" s="58" t="s">
        <v>51</v>
      </c>
      <c r="G7" s="60">
        <v>1011</v>
      </c>
      <c r="H7" s="47">
        <f t="shared" ref="H7:H70" si="1">G7/D$11</f>
        <v>3.9186046511627906</v>
      </c>
      <c r="I7" s="49" t="s">
        <v>89</v>
      </c>
    </row>
    <row r="8" spans="1:9" ht="21">
      <c r="A8" s="2" t="s">
        <v>90</v>
      </c>
      <c r="B8" s="1"/>
      <c r="E8" s="47">
        <f t="shared" si="0"/>
        <v>0</v>
      </c>
      <c r="F8" s="58" t="s">
        <v>50</v>
      </c>
      <c r="G8" s="60">
        <v>505.55</v>
      </c>
      <c r="H8" s="47">
        <f t="shared" si="1"/>
        <v>1.9594961240310078</v>
      </c>
      <c r="I8" s="49" t="s">
        <v>91</v>
      </c>
    </row>
    <row r="9" spans="1:9" ht="21">
      <c r="A9" s="2" t="s">
        <v>92</v>
      </c>
      <c r="B9" s="1"/>
      <c r="C9" s="41" t="s">
        <v>93</v>
      </c>
      <c r="D9">
        <v>1200</v>
      </c>
      <c r="E9" s="47">
        <f t="shared" si="0"/>
        <v>4.6511627906976747</v>
      </c>
      <c r="F9" s="58" t="s">
        <v>51</v>
      </c>
      <c r="G9" s="60">
        <v>1011</v>
      </c>
      <c r="H9" s="47">
        <f t="shared" si="1"/>
        <v>3.9186046511627906</v>
      </c>
      <c r="I9" s="49" t="s">
        <v>94</v>
      </c>
    </row>
    <row r="10" spans="1:9" ht="21">
      <c r="A10" s="3" t="s">
        <v>95</v>
      </c>
      <c r="B10" s="1"/>
      <c r="F10" s="62" t="s">
        <v>96</v>
      </c>
      <c r="G10" s="63" t="s">
        <v>97</v>
      </c>
      <c r="H10" s="47">
        <f>G10/D$11</f>
        <v>40.736434108527135</v>
      </c>
      <c r="I10" s="49" t="s">
        <v>98</v>
      </c>
    </row>
    <row r="11" spans="1:9" ht="21">
      <c r="A11" s="3" t="s">
        <v>99</v>
      </c>
      <c r="B11" s="1"/>
      <c r="C11" s="41" t="s">
        <v>100</v>
      </c>
      <c r="D11">
        <v>258</v>
      </c>
      <c r="F11" s="61" t="s">
        <v>52</v>
      </c>
      <c r="G11" s="30">
        <v>758</v>
      </c>
      <c r="H11" s="47">
        <f t="shared" si="1"/>
        <v>2.9379844961240309</v>
      </c>
      <c r="I11" s="49" t="s">
        <v>101</v>
      </c>
    </row>
    <row r="12" spans="1:9" ht="21">
      <c r="A12" s="3" t="s">
        <v>102</v>
      </c>
      <c r="B12" s="1"/>
      <c r="F12" s="61" t="s">
        <v>53</v>
      </c>
      <c r="G12" s="30">
        <v>1516</v>
      </c>
      <c r="H12" s="47">
        <f t="shared" si="1"/>
        <v>5.8759689922480618</v>
      </c>
      <c r="I12" s="49" t="s">
        <v>103</v>
      </c>
    </row>
    <row r="13" spans="1:9" ht="21">
      <c r="A13" s="3" t="s">
        <v>104</v>
      </c>
      <c r="B13" s="1"/>
      <c r="C13" s="44" t="s">
        <v>105</v>
      </c>
      <c r="D13">
        <v>1315</v>
      </c>
      <c r="E13" s="47">
        <f>D13/D11</f>
        <v>5.0968992248062017</v>
      </c>
      <c r="H13" s="47">
        <f t="shared" si="1"/>
        <v>0</v>
      </c>
      <c r="I13" s="49" t="s">
        <v>106</v>
      </c>
    </row>
    <row r="14" spans="1:9" ht="21">
      <c r="A14" s="3" t="s">
        <v>107</v>
      </c>
      <c r="B14" s="1"/>
      <c r="C14" t="s">
        <v>108</v>
      </c>
      <c r="D14" s="54">
        <f>D13*70/100</f>
        <v>920.5</v>
      </c>
      <c r="E14" s="47">
        <f>D14/D11</f>
        <v>3.5678294573643412</v>
      </c>
      <c r="H14" s="47">
        <f t="shared" si="1"/>
        <v>0</v>
      </c>
      <c r="I14" s="49" t="s">
        <v>109</v>
      </c>
    </row>
    <row r="15" spans="1:9" ht="15">
      <c r="C15" t="s">
        <v>110</v>
      </c>
      <c r="D15">
        <f>D13*35/100</f>
        <v>460.25</v>
      </c>
      <c r="E15" s="47">
        <f>D15/D11</f>
        <v>1.7839147286821706</v>
      </c>
      <c r="H15" s="47">
        <f t="shared" si="1"/>
        <v>0</v>
      </c>
      <c r="I15" s="49" t="s">
        <v>111</v>
      </c>
    </row>
    <row r="16" spans="1:9" ht="15">
      <c r="H16" s="47">
        <f t="shared" si="1"/>
        <v>0</v>
      </c>
      <c r="I16" s="49" t="s">
        <v>112</v>
      </c>
    </row>
    <row r="17" spans="1:9" ht="15">
      <c r="H17" s="47">
        <f t="shared" si="1"/>
        <v>0</v>
      </c>
      <c r="I17" s="49" t="s">
        <v>113</v>
      </c>
    </row>
    <row r="18" spans="1:9" ht="15">
      <c r="A18" s="44" t="s">
        <v>114</v>
      </c>
      <c r="B18" t="s">
        <v>20</v>
      </c>
      <c r="H18" s="47">
        <f t="shared" si="1"/>
        <v>0</v>
      </c>
      <c r="I18" s="49" t="s">
        <v>115</v>
      </c>
    </row>
    <row r="19" spans="1:9" ht="15.75">
      <c r="B19" s="10" t="s">
        <v>116</v>
      </c>
      <c r="H19" s="47">
        <f t="shared" si="1"/>
        <v>0</v>
      </c>
      <c r="I19" s="49" t="s">
        <v>117</v>
      </c>
    </row>
    <row r="20" spans="1:9" ht="15.75">
      <c r="B20" s="10" t="s">
        <v>118</v>
      </c>
      <c r="H20" s="47">
        <f t="shared" si="1"/>
        <v>0</v>
      </c>
      <c r="I20" s="49" t="s">
        <v>119</v>
      </c>
    </row>
    <row r="21" spans="1:9" ht="15">
      <c r="H21" s="47">
        <f t="shared" si="1"/>
        <v>0</v>
      </c>
      <c r="I21" s="49" t="s">
        <v>120</v>
      </c>
    </row>
    <row r="22" spans="1:9" ht="15">
      <c r="H22" s="47">
        <f t="shared" si="1"/>
        <v>0</v>
      </c>
      <c r="I22" s="49" t="s">
        <v>121</v>
      </c>
    </row>
    <row r="23" spans="1:9" ht="15">
      <c r="H23" s="47">
        <f t="shared" si="1"/>
        <v>0</v>
      </c>
      <c r="I23" s="49" t="s">
        <v>122</v>
      </c>
    </row>
    <row r="24" spans="1:9" ht="15">
      <c r="H24" s="47">
        <f t="shared" si="1"/>
        <v>0</v>
      </c>
      <c r="I24" s="49" t="s">
        <v>123</v>
      </c>
    </row>
    <row r="25" spans="1:9" ht="15">
      <c r="H25" s="47">
        <f t="shared" si="1"/>
        <v>0</v>
      </c>
      <c r="I25" s="49" t="s">
        <v>124</v>
      </c>
    </row>
    <row r="26" spans="1:9" ht="15">
      <c r="H26" s="47">
        <f t="shared" si="1"/>
        <v>0</v>
      </c>
      <c r="I26" s="49" t="s">
        <v>125</v>
      </c>
    </row>
    <row r="27" spans="1:9" ht="15">
      <c r="H27" s="47">
        <f t="shared" si="1"/>
        <v>0</v>
      </c>
      <c r="I27" s="49" t="s">
        <v>126</v>
      </c>
    </row>
    <row r="28" spans="1:9" ht="15">
      <c r="H28" s="47">
        <f t="shared" si="1"/>
        <v>0</v>
      </c>
      <c r="I28" s="49" t="s">
        <v>127</v>
      </c>
    </row>
    <row r="29" spans="1:9" ht="15">
      <c r="H29" s="47">
        <f t="shared" si="1"/>
        <v>0</v>
      </c>
      <c r="I29" s="49" t="s">
        <v>128</v>
      </c>
    </row>
    <row r="30" spans="1:9" ht="15">
      <c r="H30" s="47">
        <f t="shared" si="1"/>
        <v>0</v>
      </c>
      <c r="I30" s="49" t="s">
        <v>129</v>
      </c>
    </row>
    <row r="31" spans="1:9" ht="15">
      <c r="H31" s="47">
        <f t="shared" si="1"/>
        <v>0</v>
      </c>
      <c r="I31" s="49" t="s">
        <v>130</v>
      </c>
    </row>
    <row r="32" spans="1:9" ht="15">
      <c r="H32" s="47">
        <f t="shared" si="1"/>
        <v>0</v>
      </c>
      <c r="I32" s="49" t="s">
        <v>131</v>
      </c>
    </row>
    <row r="33" spans="8:9" ht="15">
      <c r="H33" s="47">
        <f t="shared" si="1"/>
        <v>0</v>
      </c>
      <c r="I33" s="49" t="s">
        <v>132</v>
      </c>
    </row>
    <row r="34" spans="8:9" ht="15">
      <c r="H34" s="47">
        <f t="shared" si="1"/>
        <v>0</v>
      </c>
      <c r="I34" s="49" t="s">
        <v>133</v>
      </c>
    </row>
    <row r="35" spans="8:9" ht="15">
      <c r="H35" s="47">
        <f t="shared" si="1"/>
        <v>0</v>
      </c>
      <c r="I35" s="49" t="s">
        <v>134</v>
      </c>
    </row>
    <row r="36" spans="8:9" ht="15">
      <c r="H36" s="47">
        <f t="shared" si="1"/>
        <v>0</v>
      </c>
      <c r="I36" s="49" t="s">
        <v>135</v>
      </c>
    </row>
    <row r="37" spans="8:9" ht="15">
      <c r="H37" s="47">
        <f t="shared" si="1"/>
        <v>0</v>
      </c>
      <c r="I37" s="49" t="s">
        <v>136</v>
      </c>
    </row>
    <row r="38" spans="8:9" ht="15">
      <c r="H38" s="47">
        <f t="shared" si="1"/>
        <v>0</v>
      </c>
      <c r="I38" s="49" t="s">
        <v>137</v>
      </c>
    </row>
    <row r="39" spans="8:9" ht="15">
      <c r="H39" s="47">
        <f t="shared" si="1"/>
        <v>0</v>
      </c>
      <c r="I39" s="49" t="s">
        <v>138</v>
      </c>
    </row>
    <row r="40" spans="8:9" ht="15">
      <c r="H40" s="47">
        <f t="shared" si="1"/>
        <v>0</v>
      </c>
      <c r="I40" s="49" t="s">
        <v>139</v>
      </c>
    </row>
    <row r="41" spans="8:9" ht="15">
      <c r="H41" s="47">
        <f t="shared" si="1"/>
        <v>0</v>
      </c>
      <c r="I41" s="49" t="s">
        <v>140</v>
      </c>
    </row>
    <row r="42" spans="8:9" ht="15">
      <c r="H42" s="47">
        <f t="shared" si="1"/>
        <v>0</v>
      </c>
      <c r="I42" s="49" t="s">
        <v>141</v>
      </c>
    </row>
    <row r="43" spans="8:9" ht="15">
      <c r="H43" s="47">
        <f t="shared" si="1"/>
        <v>0</v>
      </c>
      <c r="I43" s="49" t="s">
        <v>142</v>
      </c>
    </row>
    <row r="44" spans="8:9" ht="15">
      <c r="H44" s="47">
        <f t="shared" si="1"/>
        <v>0</v>
      </c>
      <c r="I44" s="49" t="s">
        <v>143</v>
      </c>
    </row>
    <row r="45" spans="8:9" ht="15">
      <c r="H45" s="47">
        <f t="shared" si="1"/>
        <v>0</v>
      </c>
      <c r="I45" s="49" t="s">
        <v>144</v>
      </c>
    </row>
    <row r="46" spans="8:9" ht="15">
      <c r="H46" s="47">
        <f t="shared" si="1"/>
        <v>0</v>
      </c>
      <c r="I46" s="49" t="s">
        <v>145</v>
      </c>
    </row>
    <row r="47" spans="8:9" ht="15">
      <c r="H47" s="47">
        <f t="shared" si="1"/>
        <v>0</v>
      </c>
      <c r="I47" s="49" t="s">
        <v>146</v>
      </c>
    </row>
    <row r="48" spans="8:9" ht="15">
      <c r="H48" s="47">
        <f t="shared" si="1"/>
        <v>0</v>
      </c>
      <c r="I48" s="49" t="s">
        <v>147</v>
      </c>
    </row>
    <row r="49" spans="8:9" ht="15">
      <c r="H49" s="47">
        <f t="shared" si="1"/>
        <v>0</v>
      </c>
      <c r="I49" s="49" t="s">
        <v>148</v>
      </c>
    </row>
    <row r="50" spans="8:9" ht="15">
      <c r="H50" s="47">
        <f t="shared" si="1"/>
        <v>0</v>
      </c>
      <c r="I50" s="49" t="s">
        <v>149</v>
      </c>
    </row>
    <row r="51" spans="8:9" ht="15">
      <c r="H51" s="47">
        <f t="shared" si="1"/>
        <v>0</v>
      </c>
      <c r="I51" s="49" t="s">
        <v>150</v>
      </c>
    </row>
    <row r="52" spans="8:9" ht="15">
      <c r="H52" s="47">
        <f t="shared" si="1"/>
        <v>0</v>
      </c>
      <c r="I52" s="49" t="s">
        <v>151</v>
      </c>
    </row>
    <row r="53" spans="8:9" ht="15">
      <c r="H53" s="47">
        <f t="shared" si="1"/>
        <v>0</v>
      </c>
      <c r="I53" s="49" t="s">
        <v>152</v>
      </c>
    </row>
    <row r="54" spans="8:9" ht="15">
      <c r="H54" s="47">
        <f t="shared" si="1"/>
        <v>0</v>
      </c>
      <c r="I54" s="49" t="s">
        <v>153</v>
      </c>
    </row>
    <row r="55" spans="8:9" ht="15">
      <c r="H55" s="47">
        <f t="shared" si="1"/>
        <v>0</v>
      </c>
      <c r="I55" s="49" t="s">
        <v>154</v>
      </c>
    </row>
    <row r="56" spans="8:9" ht="15">
      <c r="H56" s="47">
        <f t="shared" si="1"/>
        <v>0</v>
      </c>
      <c r="I56" s="49" t="s">
        <v>155</v>
      </c>
    </row>
    <row r="57" spans="8:9" ht="15">
      <c r="H57" s="47">
        <f t="shared" si="1"/>
        <v>0</v>
      </c>
      <c r="I57" s="49" t="s">
        <v>156</v>
      </c>
    </row>
    <row r="58" spans="8:9" ht="15">
      <c r="H58" s="47">
        <f t="shared" si="1"/>
        <v>0</v>
      </c>
      <c r="I58" s="49" t="s">
        <v>157</v>
      </c>
    </row>
    <row r="59" spans="8:9" ht="15">
      <c r="H59" s="47">
        <f t="shared" si="1"/>
        <v>0</v>
      </c>
      <c r="I59" s="49" t="s">
        <v>158</v>
      </c>
    </row>
    <row r="60" spans="8:9" ht="15">
      <c r="H60" s="47">
        <f t="shared" si="1"/>
        <v>0</v>
      </c>
      <c r="I60" s="49" t="s">
        <v>159</v>
      </c>
    </row>
    <row r="61" spans="8:9" ht="15">
      <c r="H61" s="47">
        <f t="shared" si="1"/>
        <v>0</v>
      </c>
      <c r="I61" s="49" t="s">
        <v>160</v>
      </c>
    </row>
    <row r="62" spans="8:9" ht="15">
      <c r="H62" s="47">
        <f t="shared" si="1"/>
        <v>0</v>
      </c>
      <c r="I62" s="49" t="s">
        <v>161</v>
      </c>
    </row>
    <row r="63" spans="8:9" ht="15">
      <c r="H63" s="47">
        <f t="shared" si="1"/>
        <v>0</v>
      </c>
      <c r="I63" s="49" t="s">
        <v>162</v>
      </c>
    </row>
    <row r="64" spans="8:9" ht="15">
      <c r="H64" s="47">
        <f t="shared" si="1"/>
        <v>0</v>
      </c>
      <c r="I64" s="49" t="s">
        <v>163</v>
      </c>
    </row>
    <row r="65" spans="8:9" ht="15">
      <c r="H65" s="47">
        <f t="shared" si="1"/>
        <v>0</v>
      </c>
      <c r="I65" s="49" t="s">
        <v>164</v>
      </c>
    </row>
    <row r="66" spans="8:9" ht="15">
      <c r="H66" s="47">
        <f t="shared" si="1"/>
        <v>0</v>
      </c>
      <c r="I66" s="49" t="s">
        <v>165</v>
      </c>
    </row>
    <row r="67" spans="8:9" ht="15">
      <c r="H67" s="47">
        <f t="shared" si="1"/>
        <v>0</v>
      </c>
      <c r="I67" s="49" t="s">
        <v>166</v>
      </c>
    </row>
    <row r="68" spans="8:9" ht="15">
      <c r="H68" s="47">
        <f t="shared" si="1"/>
        <v>0</v>
      </c>
      <c r="I68" s="49" t="s">
        <v>167</v>
      </c>
    </row>
    <row r="69" spans="8:9" ht="15">
      <c r="H69" s="47">
        <f t="shared" si="1"/>
        <v>0</v>
      </c>
      <c r="I69" s="49" t="s">
        <v>168</v>
      </c>
    </row>
    <row r="70" spans="8:9" ht="15">
      <c r="H70" s="47">
        <f t="shared" si="1"/>
        <v>0</v>
      </c>
      <c r="I70" s="49" t="s">
        <v>169</v>
      </c>
    </row>
    <row r="71" spans="8:9" ht="15">
      <c r="H71" s="47">
        <f t="shared" ref="H71:H103" si="2">G71/D$11</f>
        <v>0</v>
      </c>
      <c r="I71" s="49" t="s">
        <v>170</v>
      </c>
    </row>
    <row r="72" spans="8:9" ht="15">
      <c r="H72" s="47">
        <f t="shared" si="2"/>
        <v>0</v>
      </c>
      <c r="I72" s="49" t="s">
        <v>171</v>
      </c>
    </row>
    <row r="73" spans="8:9" ht="15">
      <c r="H73" s="47">
        <f t="shared" si="2"/>
        <v>0</v>
      </c>
      <c r="I73" s="49" t="s">
        <v>172</v>
      </c>
    </row>
    <row r="74" spans="8:9" ht="15">
      <c r="H74" s="47">
        <f t="shared" si="2"/>
        <v>0</v>
      </c>
      <c r="I74" s="49" t="s">
        <v>173</v>
      </c>
    </row>
    <row r="75" spans="8:9" ht="15">
      <c r="H75" s="47">
        <f t="shared" si="2"/>
        <v>0</v>
      </c>
      <c r="I75" s="49" t="s">
        <v>174</v>
      </c>
    </row>
    <row r="76" spans="8:9" ht="15">
      <c r="H76" s="47">
        <f t="shared" si="2"/>
        <v>0</v>
      </c>
      <c r="I76" s="49" t="s">
        <v>175</v>
      </c>
    </row>
    <row r="77" spans="8:9" ht="15">
      <c r="H77" s="47">
        <f t="shared" si="2"/>
        <v>0</v>
      </c>
      <c r="I77" s="49" t="s">
        <v>176</v>
      </c>
    </row>
    <row r="78" spans="8:9" ht="15">
      <c r="H78" s="47">
        <f t="shared" si="2"/>
        <v>0</v>
      </c>
      <c r="I78" s="49" t="s">
        <v>177</v>
      </c>
    </row>
    <row r="79" spans="8:9" ht="15">
      <c r="H79" s="47">
        <f t="shared" si="2"/>
        <v>0</v>
      </c>
      <c r="I79" s="49" t="s">
        <v>178</v>
      </c>
    </row>
    <row r="80" spans="8:9" ht="15">
      <c r="H80" s="47">
        <f t="shared" si="2"/>
        <v>0</v>
      </c>
      <c r="I80" s="49" t="s">
        <v>179</v>
      </c>
    </row>
    <row r="81" spans="8:9" ht="15">
      <c r="H81" s="47">
        <f t="shared" si="2"/>
        <v>0</v>
      </c>
      <c r="I81" s="49" t="s">
        <v>180</v>
      </c>
    </row>
    <row r="82" spans="8:9" ht="15">
      <c r="H82" s="47">
        <f t="shared" si="2"/>
        <v>0</v>
      </c>
      <c r="I82" s="49" t="s">
        <v>181</v>
      </c>
    </row>
    <row r="83" spans="8:9" ht="15">
      <c r="H83" s="47">
        <f t="shared" si="2"/>
        <v>0</v>
      </c>
      <c r="I83" s="49" t="s">
        <v>182</v>
      </c>
    </row>
    <row r="84" spans="8:9" ht="15">
      <c r="H84" s="47">
        <f t="shared" si="2"/>
        <v>0</v>
      </c>
      <c r="I84" s="49" t="s">
        <v>183</v>
      </c>
    </row>
    <row r="85" spans="8:9" ht="15">
      <c r="H85" s="47">
        <f t="shared" si="2"/>
        <v>0</v>
      </c>
      <c r="I85" s="49" t="s">
        <v>184</v>
      </c>
    </row>
    <row r="86" spans="8:9" ht="15">
      <c r="H86" s="47">
        <f t="shared" si="2"/>
        <v>0</v>
      </c>
      <c r="I86" s="49" t="s">
        <v>185</v>
      </c>
    </row>
    <row r="87" spans="8:9" ht="15">
      <c r="H87" s="47">
        <f t="shared" si="2"/>
        <v>0</v>
      </c>
      <c r="I87" s="49" t="s">
        <v>186</v>
      </c>
    </row>
    <row r="88" spans="8:9" ht="15">
      <c r="H88" s="47">
        <f t="shared" si="2"/>
        <v>0</v>
      </c>
      <c r="I88" s="49" t="s">
        <v>187</v>
      </c>
    </row>
    <row r="89" spans="8:9" ht="15">
      <c r="H89" s="47">
        <f t="shared" si="2"/>
        <v>0</v>
      </c>
      <c r="I89" s="49" t="s">
        <v>188</v>
      </c>
    </row>
    <row r="90" spans="8:9" ht="15">
      <c r="H90" s="47">
        <f t="shared" si="2"/>
        <v>0</v>
      </c>
      <c r="I90" s="49" t="s">
        <v>189</v>
      </c>
    </row>
    <row r="91" spans="8:9" ht="15">
      <c r="H91" s="47">
        <f t="shared" si="2"/>
        <v>0</v>
      </c>
      <c r="I91" s="49" t="s">
        <v>190</v>
      </c>
    </row>
    <row r="92" spans="8:9" ht="15">
      <c r="H92" s="47">
        <f t="shared" si="2"/>
        <v>0</v>
      </c>
      <c r="I92" s="49" t="s">
        <v>191</v>
      </c>
    </row>
    <row r="93" spans="8:9" ht="15">
      <c r="H93" s="47">
        <f t="shared" si="2"/>
        <v>0</v>
      </c>
      <c r="I93" s="49" t="s">
        <v>192</v>
      </c>
    </row>
    <row r="94" spans="8:9" ht="15">
      <c r="H94" s="47">
        <f t="shared" si="2"/>
        <v>0</v>
      </c>
      <c r="I94" s="49" t="s">
        <v>193</v>
      </c>
    </row>
    <row r="95" spans="8:9" ht="15">
      <c r="H95" s="47">
        <f t="shared" si="2"/>
        <v>0</v>
      </c>
      <c r="I95" s="49" t="s">
        <v>194</v>
      </c>
    </row>
    <row r="96" spans="8:9" ht="15">
      <c r="H96" s="47">
        <f t="shared" si="2"/>
        <v>0</v>
      </c>
      <c r="I96" s="49" t="s">
        <v>195</v>
      </c>
    </row>
    <row r="97" spans="8:9" ht="15">
      <c r="H97" s="47">
        <f t="shared" si="2"/>
        <v>0</v>
      </c>
      <c r="I97" s="49" t="s">
        <v>196</v>
      </c>
    </row>
    <row r="98" spans="8:9" ht="15">
      <c r="H98" s="47">
        <f t="shared" si="2"/>
        <v>0</v>
      </c>
      <c r="I98" s="49" t="s">
        <v>197</v>
      </c>
    </row>
    <row r="99" spans="8:9" ht="15">
      <c r="H99" s="47">
        <f t="shared" si="2"/>
        <v>0</v>
      </c>
      <c r="I99" s="49" t="s">
        <v>198</v>
      </c>
    </row>
    <row r="100" spans="8:9" ht="15">
      <c r="H100" s="47">
        <f t="shared" si="2"/>
        <v>0</v>
      </c>
      <c r="I100" s="49" t="s">
        <v>199</v>
      </c>
    </row>
    <row r="101" spans="8:9" ht="15">
      <c r="H101" s="47">
        <f t="shared" si="2"/>
        <v>0</v>
      </c>
      <c r="I101" s="49" t="s">
        <v>200</v>
      </c>
    </row>
    <row r="102" spans="8:9" ht="15">
      <c r="H102" s="47">
        <f t="shared" si="2"/>
        <v>0</v>
      </c>
      <c r="I102" s="49" t="s">
        <v>201</v>
      </c>
    </row>
    <row r="103" spans="8:9" ht="15">
      <c r="H103" s="47">
        <f t="shared" si="2"/>
        <v>0</v>
      </c>
      <c r="I103" s="49" t="s">
        <v>202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11.42578125" defaultRowHeight="12.75"/>
  <cols>
    <col min="1" max="1" width="13.28515625" bestFit="1" customWidth="1"/>
  </cols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bec69273e5ebbd18c28dbd7fdd0ddf7d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d736229e5d0d5941d0b634ce4c8b920b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2F738-5CD9-45AC-87DB-E2DC01E8C93E}"/>
</file>

<file path=customXml/itemProps2.xml><?xml version="1.0" encoding="utf-8"?>
<ds:datastoreItem xmlns:ds="http://schemas.openxmlformats.org/officeDocument/2006/customXml" ds:itemID="{3A2A84FE-3B2D-4C75-8C8A-870BFDD54128}"/>
</file>

<file path=customXml/itemProps3.xml><?xml version="1.0" encoding="utf-8"?>
<ds:datastoreItem xmlns:ds="http://schemas.openxmlformats.org/officeDocument/2006/customXml" ds:itemID="{84E84AEA-E2D1-44F8-9FBE-336A1D04F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OVF-nett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 M. Antonsen</dc:creator>
  <cp:keywords/>
  <dc:description/>
  <cp:lastModifiedBy>Elise Slettebø Melhus</cp:lastModifiedBy>
  <cp:revision/>
  <dcterms:created xsi:type="dcterms:W3CDTF">2007-12-11T19:56:13Z</dcterms:created>
  <dcterms:modified xsi:type="dcterms:W3CDTF">2025-09-12T11:46:24Z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Order">
    <vt:r8>22000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